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Яндекс.Диск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N38" i="1"/>
  <c r="O35" i="1"/>
  <c r="N35" i="1"/>
  <c r="O30" i="1"/>
  <c r="N30" i="1"/>
  <c r="M30" i="1"/>
  <c r="O29" i="1"/>
  <c r="N29" i="1"/>
  <c r="M29" i="1"/>
  <c r="L29" i="1"/>
  <c r="O26" i="1"/>
  <c r="N26" i="1"/>
  <c r="I26" i="1"/>
  <c r="H26" i="1"/>
  <c r="O24" i="1"/>
  <c r="N24" i="1"/>
  <c r="M24" i="1"/>
  <c r="O23" i="1"/>
  <c r="N23" i="1"/>
  <c r="M23" i="1"/>
  <c r="K23" i="1"/>
  <c r="I23" i="1"/>
  <c r="O22" i="1"/>
  <c r="N22" i="1"/>
  <c r="M22" i="1"/>
  <c r="L22" i="1"/>
  <c r="O21" i="1"/>
  <c r="N21" i="1"/>
  <c r="O17" i="1"/>
  <c r="H6" i="1"/>
  <c r="I6" i="1"/>
  <c r="J6" i="1"/>
  <c r="K6" i="1"/>
  <c r="L6" i="1"/>
  <c r="M6" i="1"/>
  <c r="N6" i="1"/>
  <c r="O6" i="1"/>
  <c r="H7" i="1"/>
  <c r="I7" i="1"/>
  <c r="J7" i="1"/>
  <c r="K7" i="1"/>
  <c r="L7" i="1"/>
  <c r="M7" i="1"/>
  <c r="N7" i="1"/>
  <c r="O7" i="1"/>
  <c r="H8" i="1"/>
  <c r="I8" i="1"/>
  <c r="J8" i="1"/>
  <c r="K8" i="1"/>
  <c r="L8" i="1"/>
  <c r="M8" i="1"/>
  <c r="N8" i="1"/>
  <c r="O8" i="1"/>
  <c r="H9" i="1"/>
  <c r="I9" i="1"/>
  <c r="J9" i="1"/>
  <c r="K9" i="1"/>
  <c r="L9" i="1"/>
  <c r="M9" i="1"/>
  <c r="N9" i="1"/>
  <c r="O9" i="1"/>
  <c r="H10" i="1"/>
  <c r="I10" i="1"/>
  <c r="J10" i="1"/>
  <c r="K10" i="1"/>
  <c r="L10" i="1"/>
  <c r="M10" i="1"/>
  <c r="N10" i="1"/>
  <c r="O10" i="1"/>
  <c r="H11" i="1"/>
  <c r="I11" i="1"/>
  <c r="J11" i="1"/>
  <c r="K11" i="1"/>
  <c r="L11" i="1"/>
  <c r="M11" i="1"/>
  <c r="N11" i="1"/>
  <c r="O11" i="1"/>
  <c r="H12" i="1"/>
  <c r="I12" i="1"/>
  <c r="J12" i="1"/>
  <c r="K12" i="1"/>
  <c r="L12" i="1"/>
  <c r="M12" i="1"/>
  <c r="N12" i="1"/>
  <c r="O12" i="1"/>
  <c r="H13" i="1"/>
  <c r="I13" i="1"/>
  <c r="J13" i="1"/>
  <c r="K13" i="1"/>
  <c r="L13" i="1"/>
  <c r="M13" i="1"/>
  <c r="N13" i="1"/>
  <c r="O13" i="1"/>
  <c r="H14" i="1"/>
  <c r="I14" i="1"/>
  <c r="J14" i="1"/>
  <c r="K14" i="1"/>
  <c r="L14" i="1"/>
  <c r="M14" i="1"/>
  <c r="N14" i="1"/>
  <c r="O14" i="1"/>
  <c r="H15" i="1"/>
  <c r="I15" i="1"/>
  <c r="J15" i="1"/>
  <c r="K15" i="1"/>
  <c r="L15" i="1"/>
  <c r="M15" i="1"/>
  <c r="N15" i="1"/>
  <c r="O15" i="1"/>
  <c r="H16" i="1"/>
  <c r="I16" i="1"/>
  <c r="J16" i="1"/>
  <c r="K16" i="1"/>
  <c r="L16" i="1"/>
  <c r="M16" i="1"/>
  <c r="N16" i="1"/>
  <c r="O16" i="1"/>
  <c r="H17" i="1"/>
  <c r="I17" i="1"/>
  <c r="J17" i="1"/>
  <c r="K17" i="1"/>
  <c r="L17" i="1"/>
  <c r="M17" i="1"/>
  <c r="N17" i="1"/>
  <c r="H18" i="1"/>
  <c r="I18" i="1"/>
  <c r="J18" i="1"/>
  <c r="K18" i="1"/>
  <c r="L18" i="1"/>
  <c r="M18" i="1"/>
  <c r="N18" i="1"/>
  <c r="O18" i="1"/>
  <c r="H19" i="1"/>
  <c r="I19" i="1"/>
  <c r="J19" i="1"/>
  <c r="K19" i="1"/>
  <c r="L19" i="1"/>
  <c r="M19" i="1"/>
  <c r="N19" i="1"/>
  <c r="O19" i="1"/>
  <c r="H20" i="1"/>
  <c r="I20" i="1"/>
  <c r="J20" i="1"/>
  <c r="K20" i="1"/>
  <c r="L20" i="1"/>
  <c r="M20" i="1"/>
  <c r="N20" i="1"/>
  <c r="O20" i="1"/>
  <c r="H21" i="1"/>
  <c r="I21" i="1"/>
  <c r="J21" i="1"/>
  <c r="K21" i="1"/>
  <c r="L21" i="1"/>
  <c r="M21" i="1"/>
  <c r="H22" i="1"/>
  <c r="I22" i="1"/>
  <c r="J22" i="1"/>
  <c r="K22" i="1"/>
  <c r="H24" i="1"/>
  <c r="I24" i="1"/>
  <c r="J24" i="1"/>
  <c r="K24" i="1"/>
  <c r="L24" i="1"/>
  <c r="H25" i="1"/>
  <c r="I25" i="1"/>
  <c r="J25" i="1"/>
  <c r="K25" i="1"/>
  <c r="L25" i="1"/>
  <c r="M25" i="1"/>
  <c r="N25" i="1"/>
  <c r="O25" i="1"/>
  <c r="J26" i="1"/>
  <c r="K26" i="1"/>
  <c r="L26" i="1"/>
  <c r="M26" i="1"/>
  <c r="H27" i="1"/>
  <c r="I27" i="1"/>
  <c r="J27" i="1"/>
  <c r="K27" i="1"/>
  <c r="L27" i="1"/>
  <c r="M27" i="1"/>
  <c r="N27" i="1"/>
  <c r="O27" i="1"/>
  <c r="H28" i="1"/>
  <c r="I28" i="1"/>
  <c r="J28" i="1"/>
  <c r="K28" i="1"/>
  <c r="L28" i="1"/>
  <c r="M28" i="1"/>
  <c r="N28" i="1"/>
  <c r="O28" i="1"/>
  <c r="H29" i="1"/>
  <c r="I29" i="1"/>
  <c r="J29" i="1"/>
  <c r="K29" i="1"/>
  <c r="I30" i="1"/>
  <c r="K30" i="1"/>
  <c r="H31" i="1"/>
  <c r="I31" i="1"/>
  <c r="J31" i="1"/>
  <c r="K31" i="1"/>
  <c r="L31" i="1"/>
  <c r="M31" i="1"/>
  <c r="N31" i="1"/>
  <c r="O31" i="1"/>
  <c r="H32" i="1"/>
  <c r="I32" i="1"/>
  <c r="J32" i="1"/>
  <c r="K32" i="1"/>
  <c r="L32" i="1"/>
  <c r="M32" i="1"/>
  <c r="N32" i="1"/>
  <c r="O32" i="1"/>
  <c r="H33" i="1"/>
  <c r="I33" i="1"/>
  <c r="J33" i="1"/>
  <c r="K33" i="1"/>
  <c r="L33" i="1"/>
  <c r="M33" i="1"/>
  <c r="N33" i="1"/>
  <c r="O33" i="1"/>
  <c r="H34" i="1"/>
  <c r="I34" i="1"/>
  <c r="J34" i="1"/>
  <c r="K34" i="1"/>
  <c r="L34" i="1"/>
  <c r="M34" i="1"/>
  <c r="N34" i="1"/>
  <c r="O34" i="1"/>
  <c r="H35" i="1"/>
  <c r="I35" i="1"/>
  <c r="J35" i="1"/>
  <c r="K35" i="1"/>
  <c r="L35" i="1"/>
  <c r="M35" i="1"/>
  <c r="H36" i="1"/>
  <c r="I36" i="1"/>
  <c r="J36" i="1"/>
  <c r="K36" i="1"/>
  <c r="L36" i="1"/>
  <c r="M36" i="1"/>
  <c r="N36" i="1"/>
  <c r="O36" i="1"/>
  <c r="I37" i="1"/>
  <c r="K37" i="1"/>
  <c r="M37" i="1"/>
  <c r="N37" i="1"/>
  <c r="O37" i="1"/>
  <c r="I38" i="1"/>
  <c r="K38" i="1"/>
  <c r="M38" i="1"/>
  <c r="H5" i="1"/>
  <c r="I5" i="1"/>
  <c r="J5" i="1"/>
  <c r="K5" i="1"/>
  <c r="L5" i="1"/>
  <c r="M5" i="1"/>
  <c r="N5" i="1"/>
  <c r="O5" i="1"/>
  <c r="H4" i="1"/>
  <c r="I4" i="1"/>
  <c r="J4" i="1"/>
  <c r="K4" i="1"/>
  <c r="L4" i="1"/>
  <c r="M4" i="1"/>
  <c r="N4" i="1"/>
  <c r="O4" i="1"/>
  <c r="H3" i="1"/>
  <c r="I3" i="1"/>
  <c r="J3" i="1"/>
  <c r="K3" i="1"/>
  <c r="L3" i="1"/>
  <c r="M3" i="1"/>
  <c r="N3" i="1"/>
  <c r="O3" i="1"/>
  <c r="O2" i="1"/>
  <c r="N2" i="1"/>
  <c r="M2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<sst xmlns="http://schemas.openxmlformats.org/spreadsheetml/2006/main" count="326" uniqueCount="63">
  <si>
    <t>Город</t>
  </si>
  <si>
    <t>Вид рекламы</t>
  </si>
  <si>
    <t>Фото</t>
  </si>
  <si>
    <t>Район</t>
  </si>
  <si>
    <t>Адреса</t>
  </si>
  <si>
    <t>Фотоотчет</t>
  </si>
  <si>
    <t>Услуги дизайнера</t>
  </si>
  <si>
    <t>Ссылка</t>
  </si>
  <si>
    <t>Реклама на стенде в кабине лифта</t>
  </si>
  <si>
    <t>Количество стендов</t>
  </si>
  <si>
    <t>Период, мес.</t>
  </si>
  <si>
    <t>Монтаж/Демонтаж</t>
  </si>
  <si>
    <t>От 900 руб.</t>
  </si>
  <si>
    <t>Краснодар</t>
  </si>
  <si>
    <t>100% предоставляется в течение 7 рабочих дней после окончания монтажа</t>
  </si>
  <si>
    <t>Сектор 1 ГМР (мкр «Почтовый»)</t>
  </si>
  <si>
    <t>А4 (164/226)</t>
  </si>
  <si>
    <t>А4 мини (122/226)</t>
  </si>
  <si>
    <t>А5 (164/112)</t>
  </si>
  <si>
    <t>А5 мини  (122/112)</t>
  </si>
  <si>
    <t>А6 (81/112)</t>
  </si>
  <si>
    <t>А3 макси (330/226)</t>
  </si>
  <si>
    <t>А3 мини (247/226)</t>
  </si>
  <si>
    <t>Спец. Формат (206/43)</t>
  </si>
  <si>
    <t>Сектор 2 ГМР (мкр «Почтовый»)</t>
  </si>
  <si>
    <t xml:space="preserve"> Сектор 3 ГМР</t>
  </si>
  <si>
    <t>Сектор 4 ПМР</t>
  </si>
  <si>
    <t>Сектор 5 КМР (вся набережная)</t>
  </si>
  <si>
    <t>Сектор 6 п. Новознаменский и п.Знаменский</t>
  </si>
  <si>
    <t>Сектор 7 ЧМР</t>
  </si>
  <si>
    <t>Сектор 8 АДЫГЕЙСКАЯ НАБЕРЕЖНАЯ</t>
  </si>
  <si>
    <t>Сектор 10 ул. Генерала Трошева, Цветочный рынок</t>
  </si>
  <si>
    <t>Сектор 15 ЖК Московский 1</t>
  </si>
  <si>
    <t>Сектор 16 ЖК Московский 2</t>
  </si>
  <si>
    <t>Сектор 17 ЖК Московский 3</t>
  </si>
  <si>
    <t>Сектор 18 ЗИПОВСКАЯ</t>
  </si>
  <si>
    <t>Сектор 19 РЕПИНА</t>
  </si>
  <si>
    <t>Сектор 20 НОВЫЙ ФЕСТИВАЛЬНЫЙ</t>
  </si>
  <si>
    <t>Сектор 21 НОВЫЙ ФЕСТИВАЛЬНЫЙ, Центр, ЖК Аврора, ЖК Краснодар Сити</t>
  </si>
  <si>
    <t>Сектор 22 ЖК Дом с кораблем</t>
  </si>
  <si>
    <t>Сектор 23 ЦЕНТР</t>
  </si>
  <si>
    <t>Сектор 24 ЮБИЛЕЙНЫЙ МИКРОРАЙОН (Кожевенная -Минская)</t>
  </si>
  <si>
    <t>Сектор 25 ЮБИЛЕЙНЫЙ МИКРОРАЙОН №2</t>
  </si>
  <si>
    <t>Сектор 26 ЮБИЛЕЙНЫЙ МИКРОРАЙОН №3</t>
  </si>
  <si>
    <t>Сектор 27 Микрорайон «им. Академика Лукьяненко П.П.»</t>
  </si>
  <si>
    <t>Сектор 28 Западный обход: ЖК «Зеленый театр», ЖК «Облака», ЖК «Мой город»</t>
  </si>
  <si>
    <t>Сектор 29 ЖК «НЕМЕЦКАЯ ДЕРЕВНЯ»</t>
  </si>
  <si>
    <t>Сектор 30 ЖК «Новелла», ЖК «Лиговский»</t>
  </si>
  <si>
    <t>Сектор 31 «ТК КРАСНОЙ ПЛОЩАДИ», м-к «ЭНКА»</t>
  </si>
  <si>
    <t>Реклама на стенде в кабине лифта и на стенде в подъезде</t>
  </si>
  <si>
    <t>Сектор 35 поселок Российский</t>
  </si>
  <si>
    <t>Сектор 36 ЯБЛОНОВСКИЙ</t>
  </si>
  <si>
    <t>Сектор 37 Станица Динская (ЖК Белые Росы, ЖК Калинино Парк)</t>
  </si>
  <si>
    <t>-</t>
  </si>
  <si>
    <t>Сектор 9 Гипермагнит, ЖК Легенда, САПФИР! + зеленые дома Ренкапстрой</t>
  </si>
  <si>
    <t>Сектор 11 Восточно-Кругликовский комплекс (центр) 1</t>
  </si>
  <si>
    <t>Сектор 12 Восточно-Кругликовский комплекс (центр) 2</t>
  </si>
  <si>
    <t>Сектор 13 Восточно-Кругликовский комплекс (центр) 3</t>
  </si>
  <si>
    <t>Сектор 14 Восточно-Кругликовский комплекс 4</t>
  </si>
  <si>
    <t>Сектор 32 МОЛОДЕЖНЫЙ (Изумрудный сквер), п. Южный</t>
  </si>
  <si>
    <t>Сектор 33 ГИПЕРМАРКЕТ «ЛЕНТА», Музыкальный</t>
  </si>
  <si>
    <t>Сектор 34 ГИПЕРМАРКЕТ «ЛЕНТА»-2, Музыкальный -2</t>
  </si>
  <si>
    <t>С 1 по 5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</si>
</sst>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d/uPT1ANIqLPB0Kg" TargetMode="External"/><Relationship Id="rId18" Type="http://schemas.openxmlformats.org/officeDocument/2006/relationships/hyperlink" Target="https://disk.yandex.ru/d/uPT1ANIqLPB0Kg" TargetMode="External"/><Relationship Id="rId26" Type="http://schemas.openxmlformats.org/officeDocument/2006/relationships/hyperlink" Target="https://disk.yandex.ru/d/uPT1ANIqLPB0Kg" TargetMode="External"/><Relationship Id="rId39" Type="http://schemas.openxmlformats.org/officeDocument/2006/relationships/hyperlink" Target="https://disk.yandex.ru/i/M2_M4YwT1bhebw" TargetMode="External"/><Relationship Id="rId21" Type="http://schemas.openxmlformats.org/officeDocument/2006/relationships/hyperlink" Target="https://disk.yandex.ru/d/uPT1ANIqLPB0Kg" TargetMode="External"/><Relationship Id="rId34" Type="http://schemas.openxmlformats.org/officeDocument/2006/relationships/hyperlink" Target="https://disk.yandex.ru/d/uPT1ANIqLPB0Kg" TargetMode="External"/><Relationship Id="rId42" Type="http://schemas.openxmlformats.org/officeDocument/2006/relationships/hyperlink" Target="https://disk.yandex.ru/i/Qb2Pu7uNsvnTkg" TargetMode="External"/><Relationship Id="rId47" Type="http://schemas.openxmlformats.org/officeDocument/2006/relationships/hyperlink" Target="https://disk.yandex.ru/i/-fVZcvM21Zklgg" TargetMode="External"/><Relationship Id="rId50" Type="http://schemas.openxmlformats.org/officeDocument/2006/relationships/hyperlink" Target="https://disk.yandex.ru/i/qcjsFBJ_jcld7Q" TargetMode="External"/><Relationship Id="rId55" Type="http://schemas.openxmlformats.org/officeDocument/2006/relationships/hyperlink" Target="https://disk.yandex.ru/i/dNdez_bqivHOKQ" TargetMode="External"/><Relationship Id="rId63" Type="http://schemas.openxmlformats.org/officeDocument/2006/relationships/hyperlink" Target="https://disk.yandex.ru/i/nUDntiyl9XwO9g" TargetMode="External"/><Relationship Id="rId68" Type="http://schemas.openxmlformats.org/officeDocument/2006/relationships/hyperlink" Target="https://disk.yandex.ru/i/YTmhme__lCH7VA" TargetMode="External"/><Relationship Id="rId7" Type="http://schemas.openxmlformats.org/officeDocument/2006/relationships/hyperlink" Target="https://disk.yandex.ru/d/uPT1ANIqLPB0Kg" TargetMode="External"/><Relationship Id="rId71" Type="http://schemas.openxmlformats.org/officeDocument/2006/relationships/hyperlink" Target="https://disk.yandex.ru/i/GFB7LP_6THuS7g" TargetMode="External"/><Relationship Id="rId2" Type="http://schemas.openxmlformats.org/officeDocument/2006/relationships/hyperlink" Target="https://disk.yandex.ru/d/uPT1ANIqLPB0Kg" TargetMode="External"/><Relationship Id="rId16" Type="http://schemas.openxmlformats.org/officeDocument/2006/relationships/hyperlink" Target="https://disk.yandex.ru/d/uPT1ANIqLPB0Kg" TargetMode="External"/><Relationship Id="rId29" Type="http://schemas.openxmlformats.org/officeDocument/2006/relationships/hyperlink" Target="https://disk.yandex.ru/d/uPT1ANIqLPB0Kg" TargetMode="External"/><Relationship Id="rId11" Type="http://schemas.openxmlformats.org/officeDocument/2006/relationships/hyperlink" Target="https://disk.yandex.ru/d/uPT1ANIqLPB0Kg" TargetMode="External"/><Relationship Id="rId24" Type="http://schemas.openxmlformats.org/officeDocument/2006/relationships/hyperlink" Target="https://disk.yandex.ru/d/uPT1ANIqLPB0Kg" TargetMode="External"/><Relationship Id="rId32" Type="http://schemas.openxmlformats.org/officeDocument/2006/relationships/hyperlink" Target="https://disk.yandex.ru/d/uPT1ANIqLPB0Kg" TargetMode="External"/><Relationship Id="rId37" Type="http://schemas.openxmlformats.org/officeDocument/2006/relationships/hyperlink" Target="https://disk.yandex.ru/d/uPT1ANIqLPB0Kg" TargetMode="External"/><Relationship Id="rId40" Type="http://schemas.openxmlformats.org/officeDocument/2006/relationships/hyperlink" Target="https://disk.yandex.ru/i/6mp_G_7VpCqB_Q" TargetMode="External"/><Relationship Id="rId45" Type="http://schemas.openxmlformats.org/officeDocument/2006/relationships/hyperlink" Target="https://disk.yandex.ru/i/nu7p4xtkWVgbqw" TargetMode="External"/><Relationship Id="rId53" Type="http://schemas.openxmlformats.org/officeDocument/2006/relationships/hyperlink" Target="https://disk.yandex.ru/i/IB0WMkQ64RlZvw" TargetMode="External"/><Relationship Id="rId58" Type="http://schemas.openxmlformats.org/officeDocument/2006/relationships/hyperlink" Target="https://disk.yandex.ru/i/t6IRsI16Tkp_YQ" TargetMode="External"/><Relationship Id="rId66" Type="http://schemas.openxmlformats.org/officeDocument/2006/relationships/hyperlink" Target="https://disk.yandex.ru/i/QzEbwo58AvO87Q" TargetMode="External"/><Relationship Id="rId74" Type="http://schemas.openxmlformats.org/officeDocument/2006/relationships/hyperlink" Target="https://disk.yandex.ru/i/VE6kD9LsBX5WOw" TargetMode="External"/><Relationship Id="rId5" Type="http://schemas.openxmlformats.org/officeDocument/2006/relationships/hyperlink" Target="https://disk.yandex.ru/d/uPT1ANIqLPB0Kg" TargetMode="External"/><Relationship Id="rId15" Type="http://schemas.openxmlformats.org/officeDocument/2006/relationships/hyperlink" Target="https://disk.yandex.ru/d/uPT1ANIqLPB0Kg" TargetMode="External"/><Relationship Id="rId23" Type="http://schemas.openxmlformats.org/officeDocument/2006/relationships/hyperlink" Target="https://disk.yandex.ru/d/uPT1ANIqLPB0Kg" TargetMode="External"/><Relationship Id="rId28" Type="http://schemas.openxmlformats.org/officeDocument/2006/relationships/hyperlink" Target="https://disk.yandex.ru/d/uPT1ANIqLPB0Kg" TargetMode="External"/><Relationship Id="rId36" Type="http://schemas.openxmlformats.org/officeDocument/2006/relationships/hyperlink" Target="https://disk.yandex.ru/d/uPT1ANIqLPB0Kg" TargetMode="External"/><Relationship Id="rId49" Type="http://schemas.openxmlformats.org/officeDocument/2006/relationships/hyperlink" Target="https://disk.yandex.ru/i/rJsS27i_XamxOQ" TargetMode="External"/><Relationship Id="rId57" Type="http://schemas.openxmlformats.org/officeDocument/2006/relationships/hyperlink" Target="https://disk.yandex.ru/i/REZqVYnHp58L9g" TargetMode="External"/><Relationship Id="rId61" Type="http://schemas.openxmlformats.org/officeDocument/2006/relationships/hyperlink" Target="https://disk.yandex.ru/i/hVwpRXLEHpM6PA" TargetMode="External"/><Relationship Id="rId10" Type="http://schemas.openxmlformats.org/officeDocument/2006/relationships/hyperlink" Target="https://disk.yandex.ru/d/uPT1ANIqLPB0Kg" TargetMode="External"/><Relationship Id="rId19" Type="http://schemas.openxmlformats.org/officeDocument/2006/relationships/hyperlink" Target="https://disk.yandex.ru/d/uPT1ANIqLPB0Kg" TargetMode="External"/><Relationship Id="rId31" Type="http://schemas.openxmlformats.org/officeDocument/2006/relationships/hyperlink" Target="https://disk.yandex.ru/d/uPT1ANIqLPB0Kg" TargetMode="External"/><Relationship Id="rId44" Type="http://schemas.openxmlformats.org/officeDocument/2006/relationships/hyperlink" Target="https://disk.yandex.ru/i/2oMSN6k5Gx4VbQ" TargetMode="External"/><Relationship Id="rId52" Type="http://schemas.openxmlformats.org/officeDocument/2006/relationships/hyperlink" Target="https://disk.yandex.ru/i/NHkP65iVt1l7DA" TargetMode="External"/><Relationship Id="rId60" Type="http://schemas.openxmlformats.org/officeDocument/2006/relationships/hyperlink" Target="https://disk.yandex.ru/i/AQi-VMeLyI6ZLA" TargetMode="External"/><Relationship Id="rId65" Type="http://schemas.openxmlformats.org/officeDocument/2006/relationships/hyperlink" Target="https://disk.yandex.ru/i/QuPr6XL5xAnpWQ" TargetMode="External"/><Relationship Id="rId73" Type="http://schemas.openxmlformats.org/officeDocument/2006/relationships/hyperlink" Target="https://disk.yandex.ru/i/HFyQUvUNs_hN0w" TargetMode="External"/><Relationship Id="rId4" Type="http://schemas.openxmlformats.org/officeDocument/2006/relationships/hyperlink" Target="https://disk.yandex.ru/d/uPT1ANIqLPB0Kg" TargetMode="External"/><Relationship Id="rId9" Type="http://schemas.openxmlformats.org/officeDocument/2006/relationships/hyperlink" Target="https://disk.yandex.ru/d/uPT1ANIqLPB0Kg" TargetMode="External"/><Relationship Id="rId14" Type="http://schemas.openxmlformats.org/officeDocument/2006/relationships/hyperlink" Target="https://disk.yandex.ru/d/uPT1ANIqLPB0Kg" TargetMode="External"/><Relationship Id="rId22" Type="http://schemas.openxmlformats.org/officeDocument/2006/relationships/hyperlink" Target="https://disk.yandex.ru/d/uPT1ANIqLPB0Kg" TargetMode="External"/><Relationship Id="rId27" Type="http://schemas.openxmlformats.org/officeDocument/2006/relationships/hyperlink" Target="https://disk.yandex.ru/d/uPT1ANIqLPB0Kg" TargetMode="External"/><Relationship Id="rId30" Type="http://schemas.openxmlformats.org/officeDocument/2006/relationships/hyperlink" Target="https://disk.yandex.ru/d/uPT1ANIqLPB0Kg" TargetMode="External"/><Relationship Id="rId35" Type="http://schemas.openxmlformats.org/officeDocument/2006/relationships/hyperlink" Target="https://disk.yandex.ru/d/uPT1ANIqLPB0Kg" TargetMode="External"/><Relationship Id="rId43" Type="http://schemas.openxmlformats.org/officeDocument/2006/relationships/hyperlink" Target="https://disk.yandex.ru/i/H0aMeCTn4T1PUw" TargetMode="External"/><Relationship Id="rId48" Type="http://schemas.openxmlformats.org/officeDocument/2006/relationships/hyperlink" Target="https://disk.yandex.ru/i/6hUtKHoiMgFBIw" TargetMode="External"/><Relationship Id="rId56" Type="http://schemas.openxmlformats.org/officeDocument/2006/relationships/hyperlink" Target="https://disk.yandex.ru/i/TwVr5s03zfcA4g" TargetMode="External"/><Relationship Id="rId64" Type="http://schemas.openxmlformats.org/officeDocument/2006/relationships/hyperlink" Target="https://disk.yandex.ru/i/vgTA5Vum4EfG1g" TargetMode="External"/><Relationship Id="rId69" Type="http://schemas.openxmlformats.org/officeDocument/2006/relationships/hyperlink" Target="https://disk.yandex.ru/i/GGvZCm8I28EcJA" TargetMode="External"/><Relationship Id="rId8" Type="http://schemas.openxmlformats.org/officeDocument/2006/relationships/hyperlink" Target="https://disk.yandex.ru/d/uPT1ANIqLPB0Kg" TargetMode="External"/><Relationship Id="rId51" Type="http://schemas.openxmlformats.org/officeDocument/2006/relationships/hyperlink" Target="https://disk.yandex.ru/i/6EnvqMUHmJAp-Q" TargetMode="External"/><Relationship Id="rId72" Type="http://schemas.openxmlformats.org/officeDocument/2006/relationships/hyperlink" Target="https://disk.yandex.ru/i/Uhrxm2W5CMs0zw" TargetMode="External"/><Relationship Id="rId3" Type="http://schemas.openxmlformats.org/officeDocument/2006/relationships/hyperlink" Target="https://disk.yandex.ru/d/uPT1ANIqLPB0Kg" TargetMode="External"/><Relationship Id="rId12" Type="http://schemas.openxmlformats.org/officeDocument/2006/relationships/hyperlink" Target="https://disk.yandex.ru/d/uPT1ANIqLPB0Kg" TargetMode="External"/><Relationship Id="rId17" Type="http://schemas.openxmlformats.org/officeDocument/2006/relationships/hyperlink" Target="https://disk.yandex.ru/d/uPT1ANIqLPB0Kg" TargetMode="External"/><Relationship Id="rId25" Type="http://schemas.openxmlformats.org/officeDocument/2006/relationships/hyperlink" Target="https://disk.yandex.ru/d/uPT1ANIqLPB0Kg" TargetMode="External"/><Relationship Id="rId33" Type="http://schemas.openxmlformats.org/officeDocument/2006/relationships/hyperlink" Target="https://disk.yandex.ru/d/uPT1ANIqLPB0Kg" TargetMode="External"/><Relationship Id="rId38" Type="http://schemas.openxmlformats.org/officeDocument/2006/relationships/hyperlink" Target="https://disk.yandex.ru/i/do3S4VpGsTBcvA" TargetMode="External"/><Relationship Id="rId46" Type="http://schemas.openxmlformats.org/officeDocument/2006/relationships/hyperlink" Target="https://disk.yandex.ru/i/MfKLh8SdgVgxpw" TargetMode="External"/><Relationship Id="rId59" Type="http://schemas.openxmlformats.org/officeDocument/2006/relationships/hyperlink" Target="https://disk.yandex.ru/i/8fCXBNVYRpQ0ZA" TargetMode="External"/><Relationship Id="rId67" Type="http://schemas.openxmlformats.org/officeDocument/2006/relationships/hyperlink" Target="https://disk.yandex.ru/i/rcV89tFvr0H-vA" TargetMode="External"/><Relationship Id="rId20" Type="http://schemas.openxmlformats.org/officeDocument/2006/relationships/hyperlink" Target="https://disk.yandex.ru/d/uPT1ANIqLPB0Kg" TargetMode="External"/><Relationship Id="rId41" Type="http://schemas.openxmlformats.org/officeDocument/2006/relationships/hyperlink" Target="https://disk.yandex.ru/i/NeKPb0RC03NlRg" TargetMode="External"/><Relationship Id="rId54" Type="http://schemas.openxmlformats.org/officeDocument/2006/relationships/hyperlink" Target="https://disk.yandex.ru/i/zxkVa7mZUXLIew" TargetMode="External"/><Relationship Id="rId62" Type="http://schemas.openxmlformats.org/officeDocument/2006/relationships/hyperlink" Target="https://disk.yandex.ru/i/msGqKxTvv9-0ew" TargetMode="External"/><Relationship Id="rId70" Type="http://schemas.openxmlformats.org/officeDocument/2006/relationships/hyperlink" Target="https://disk.yandex.ru/i/Frs3-RTgvSnViQ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uPT1ANIqLPB0Kg" TargetMode="External"/><Relationship Id="rId6" Type="http://schemas.openxmlformats.org/officeDocument/2006/relationships/hyperlink" Target="https://disk.yandex.ru/d/uPT1ANIqLPB0K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zoomScaleNormal="100" workbookViewId="0">
      <selection activeCell="B1" sqref="B1"/>
    </sheetView>
  </sheetViews>
  <sheetFormatPr defaultRowHeight="12.75" x14ac:dyDescent="0.25"/>
  <cols>
    <col min="1" max="1" width="10.5703125" style="1" customWidth="1"/>
    <col min="2" max="2" width="17.7109375" style="1" customWidth="1"/>
    <col min="3" max="3" width="9.5703125" style="1" customWidth="1"/>
    <col min="4" max="4" width="25.140625" style="2" customWidth="1"/>
    <col min="5" max="5" width="11.42578125" style="9" customWidth="1"/>
    <col min="6" max="6" width="14.7109375" style="1" customWidth="1"/>
    <col min="7" max="8" width="16.140625" style="1" customWidth="1"/>
    <col min="9" max="9" width="15.7109375" style="1" customWidth="1"/>
    <col min="10" max="10" width="15" style="1" customWidth="1"/>
    <col min="11" max="11" width="17.140625" style="1" customWidth="1"/>
    <col min="12" max="12" width="14.85546875" style="1" customWidth="1"/>
    <col min="13" max="13" width="16.42578125" style="1" customWidth="1"/>
    <col min="14" max="14" width="15" style="1" customWidth="1"/>
    <col min="15" max="15" width="16.140625" style="1" customWidth="1"/>
    <col min="16" max="16" width="21.85546875" style="1" customWidth="1"/>
    <col min="17" max="17" width="22.85546875" style="1" customWidth="1"/>
    <col min="18" max="18" width="14.28515625" style="1" customWidth="1"/>
    <col min="19" max="16384" width="9.140625" style="1"/>
  </cols>
  <sheetData>
    <row r="1" spans="1:18" s="4" customFormat="1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9</v>
      </c>
      <c r="G1" s="3" t="s">
        <v>10</v>
      </c>
      <c r="H1" s="3" t="s">
        <v>23</v>
      </c>
      <c r="I1" s="3" t="s">
        <v>20</v>
      </c>
      <c r="J1" s="3" t="s">
        <v>19</v>
      </c>
      <c r="K1" s="3" t="s">
        <v>18</v>
      </c>
      <c r="L1" s="3" t="s">
        <v>17</v>
      </c>
      <c r="M1" s="3" t="s">
        <v>16</v>
      </c>
      <c r="N1" s="3" t="s">
        <v>22</v>
      </c>
      <c r="O1" s="3" t="s">
        <v>21</v>
      </c>
      <c r="P1" s="3" t="s">
        <v>11</v>
      </c>
      <c r="Q1" s="3" t="s">
        <v>5</v>
      </c>
      <c r="R1" s="3" t="s">
        <v>6</v>
      </c>
    </row>
    <row r="2" spans="1:18" s="8" customFormat="1" ht="38.25" x14ac:dyDescent="0.25">
      <c r="A2" s="5" t="s">
        <v>13</v>
      </c>
      <c r="B2" s="5" t="s">
        <v>8</v>
      </c>
      <c r="C2" s="10" t="s">
        <v>2</v>
      </c>
      <c r="D2" s="5" t="s">
        <v>15</v>
      </c>
      <c r="E2" s="11" t="s">
        <v>7</v>
      </c>
      <c r="F2" s="5">
        <v>137</v>
      </c>
      <c r="G2" s="5">
        <v>1</v>
      </c>
      <c r="H2" s="6">
        <f>80*F2</f>
        <v>10960</v>
      </c>
      <c r="I2" s="6">
        <f>85*F2</f>
        <v>11645</v>
      </c>
      <c r="J2" s="6">
        <f>120*F2</f>
        <v>16440</v>
      </c>
      <c r="K2" s="6">
        <f>150*F2</f>
        <v>20550</v>
      </c>
      <c r="L2" s="6">
        <f>235*F2</f>
        <v>32195</v>
      </c>
      <c r="M2" s="6">
        <f>275*F2</f>
        <v>37675</v>
      </c>
      <c r="N2" s="6">
        <f>420*F2</f>
        <v>57540</v>
      </c>
      <c r="O2" s="7">
        <f>535*F2</f>
        <v>73295</v>
      </c>
      <c r="P2" s="5" t="s">
        <v>62</v>
      </c>
      <c r="Q2" s="12" t="s">
        <v>14</v>
      </c>
      <c r="R2" s="5" t="s">
        <v>12</v>
      </c>
    </row>
    <row r="3" spans="1:18" s="8" customFormat="1" ht="38.25" x14ac:dyDescent="0.25">
      <c r="A3" s="5" t="s">
        <v>13</v>
      </c>
      <c r="B3" s="5" t="s">
        <v>8</v>
      </c>
      <c r="C3" s="10" t="s">
        <v>2</v>
      </c>
      <c r="D3" s="5" t="s">
        <v>24</v>
      </c>
      <c r="E3" s="11" t="s">
        <v>7</v>
      </c>
      <c r="F3" s="5">
        <v>124</v>
      </c>
      <c r="G3" s="5">
        <v>1</v>
      </c>
      <c r="H3" s="6">
        <f>80*F3</f>
        <v>9920</v>
      </c>
      <c r="I3" s="6">
        <f>85*F3</f>
        <v>10540</v>
      </c>
      <c r="J3" s="6">
        <f>120*F3</f>
        <v>14880</v>
      </c>
      <c r="K3" s="6">
        <f>150*F3</f>
        <v>18600</v>
      </c>
      <c r="L3" s="6">
        <f>235*F3</f>
        <v>29140</v>
      </c>
      <c r="M3" s="6">
        <f>275*F3</f>
        <v>34100</v>
      </c>
      <c r="N3" s="6">
        <f>420*F3</f>
        <v>52080</v>
      </c>
      <c r="O3" s="7">
        <f>535*F3</f>
        <v>66340</v>
      </c>
      <c r="P3" s="5" t="s">
        <v>62</v>
      </c>
      <c r="Q3" s="12" t="s">
        <v>14</v>
      </c>
      <c r="R3" s="5" t="s">
        <v>12</v>
      </c>
    </row>
    <row r="4" spans="1:18" s="8" customFormat="1" ht="38.25" x14ac:dyDescent="0.25">
      <c r="A4" s="5" t="s">
        <v>13</v>
      </c>
      <c r="B4" s="5" t="s">
        <v>8</v>
      </c>
      <c r="C4" s="10" t="s">
        <v>2</v>
      </c>
      <c r="D4" s="5" t="s">
        <v>25</v>
      </c>
      <c r="E4" s="11" t="s">
        <v>7</v>
      </c>
      <c r="F4" s="5">
        <v>144</v>
      </c>
      <c r="G4" s="5">
        <v>1</v>
      </c>
      <c r="H4" s="6">
        <f>80*F4</f>
        <v>11520</v>
      </c>
      <c r="I4" s="6">
        <f>85*F4</f>
        <v>12240</v>
      </c>
      <c r="J4" s="6">
        <f>120*F4</f>
        <v>17280</v>
      </c>
      <c r="K4" s="6">
        <f>150*F4</f>
        <v>21600</v>
      </c>
      <c r="L4" s="6">
        <f>235*F4</f>
        <v>33840</v>
      </c>
      <c r="M4" s="6">
        <f>275*F4</f>
        <v>39600</v>
      </c>
      <c r="N4" s="6">
        <f>420*F4</f>
        <v>60480</v>
      </c>
      <c r="O4" s="7">
        <f>535*F4</f>
        <v>77040</v>
      </c>
      <c r="P4" s="5" t="s">
        <v>62</v>
      </c>
      <c r="Q4" s="12" t="s">
        <v>14</v>
      </c>
      <c r="R4" s="5" t="s">
        <v>12</v>
      </c>
    </row>
    <row r="5" spans="1:18" s="8" customFormat="1" ht="38.25" x14ac:dyDescent="0.25">
      <c r="A5" s="5" t="s">
        <v>13</v>
      </c>
      <c r="B5" s="5" t="s">
        <v>8</v>
      </c>
      <c r="C5" s="10" t="s">
        <v>2</v>
      </c>
      <c r="D5" s="5" t="s">
        <v>26</v>
      </c>
      <c r="E5" s="11" t="s">
        <v>7</v>
      </c>
      <c r="F5" s="5">
        <v>121</v>
      </c>
      <c r="G5" s="5">
        <v>1</v>
      </c>
      <c r="H5" s="6">
        <f>80*F5</f>
        <v>9680</v>
      </c>
      <c r="I5" s="6">
        <f>85*F5</f>
        <v>10285</v>
      </c>
      <c r="J5" s="6">
        <f>120*F5</f>
        <v>14520</v>
      </c>
      <c r="K5" s="6">
        <f>150*F5</f>
        <v>18150</v>
      </c>
      <c r="L5" s="6">
        <f>235*F5</f>
        <v>28435</v>
      </c>
      <c r="M5" s="6">
        <f>275*F5</f>
        <v>33275</v>
      </c>
      <c r="N5" s="6">
        <f>420*F5</f>
        <v>50820</v>
      </c>
      <c r="O5" s="7">
        <f>535*F5</f>
        <v>64735</v>
      </c>
      <c r="P5" s="5" t="s">
        <v>62</v>
      </c>
      <c r="Q5" s="12" t="s">
        <v>14</v>
      </c>
      <c r="R5" s="5" t="s">
        <v>12</v>
      </c>
    </row>
    <row r="6" spans="1:18" s="8" customFormat="1" ht="38.25" x14ac:dyDescent="0.25">
      <c r="A6" s="5" t="s">
        <v>13</v>
      </c>
      <c r="B6" s="5" t="s">
        <v>8</v>
      </c>
      <c r="C6" s="10" t="s">
        <v>2</v>
      </c>
      <c r="D6" s="5" t="s">
        <v>27</v>
      </c>
      <c r="E6" s="11" t="s">
        <v>7</v>
      </c>
      <c r="F6" s="5">
        <v>106</v>
      </c>
      <c r="G6" s="5">
        <v>1</v>
      </c>
      <c r="H6" s="6">
        <f t="shared" ref="H6:H36" si="0">80*F6</f>
        <v>8480</v>
      </c>
      <c r="I6" s="6">
        <f t="shared" ref="I6:I38" si="1">85*F6</f>
        <v>9010</v>
      </c>
      <c r="J6" s="6">
        <f t="shared" ref="J6:J36" si="2">120*F6</f>
        <v>12720</v>
      </c>
      <c r="K6" s="6">
        <f t="shared" ref="K6:K38" si="3">150*F6</f>
        <v>15900</v>
      </c>
      <c r="L6" s="6">
        <f t="shared" ref="L6:L36" si="4">235*F6</f>
        <v>24910</v>
      </c>
      <c r="M6" s="6">
        <f t="shared" ref="M6:M38" si="5">275*F6</f>
        <v>29150</v>
      </c>
      <c r="N6" s="6">
        <f t="shared" ref="N6:N37" si="6">420*F6</f>
        <v>44520</v>
      </c>
      <c r="O6" s="7">
        <f t="shared" ref="O6:O37" si="7">535*F6</f>
        <v>56710</v>
      </c>
      <c r="P6" s="5" t="s">
        <v>62</v>
      </c>
      <c r="Q6" s="12" t="s">
        <v>14</v>
      </c>
      <c r="R6" s="5" t="s">
        <v>12</v>
      </c>
    </row>
    <row r="7" spans="1:18" s="8" customFormat="1" ht="38.25" x14ac:dyDescent="0.25">
      <c r="A7" s="5" t="s">
        <v>13</v>
      </c>
      <c r="B7" s="5" t="s">
        <v>8</v>
      </c>
      <c r="C7" s="10" t="s">
        <v>2</v>
      </c>
      <c r="D7" s="5" t="s">
        <v>28</v>
      </c>
      <c r="E7" s="11" t="s">
        <v>7</v>
      </c>
      <c r="F7" s="5">
        <v>37</v>
      </c>
      <c r="G7" s="5">
        <v>1</v>
      </c>
      <c r="H7" s="6">
        <f t="shared" si="0"/>
        <v>2960</v>
      </c>
      <c r="I7" s="6">
        <f t="shared" si="1"/>
        <v>3145</v>
      </c>
      <c r="J7" s="6">
        <f t="shared" si="2"/>
        <v>4440</v>
      </c>
      <c r="K7" s="6">
        <f t="shared" si="3"/>
        <v>5550</v>
      </c>
      <c r="L7" s="6">
        <f t="shared" si="4"/>
        <v>8695</v>
      </c>
      <c r="M7" s="6">
        <f t="shared" si="5"/>
        <v>10175</v>
      </c>
      <c r="N7" s="6">
        <f t="shared" si="6"/>
        <v>15540</v>
      </c>
      <c r="O7" s="7">
        <f t="shared" si="7"/>
        <v>19795</v>
      </c>
      <c r="P7" s="5" t="s">
        <v>62</v>
      </c>
      <c r="Q7" s="12" t="s">
        <v>14</v>
      </c>
      <c r="R7" s="5" t="s">
        <v>12</v>
      </c>
    </row>
    <row r="8" spans="1:18" s="8" customFormat="1" ht="38.25" x14ac:dyDescent="0.25">
      <c r="A8" s="5" t="s">
        <v>13</v>
      </c>
      <c r="B8" s="5" t="s">
        <v>8</v>
      </c>
      <c r="C8" s="10" t="s">
        <v>2</v>
      </c>
      <c r="D8" s="5" t="s">
        <v>29</v>
      </c>
      <c r="E8" s="11" t="s">
        <v>7</v>
      </c>
      <c r="F8" s="5">
        <v>190</v>
      </c>
      <c r="G8" s="5">
        <v>1</v>
      </c>
      <c r="H8" s="6">
        <f t="shared" si="0"/>
        <v>15200</v>
      </c>
      <c r="I8" s="6">
        <f t="shared" si="1"/>
        <v>16150</v>
      </c>
      <c r="J8" s="6">
        <f t="shared" si="2"/>
        <v>22800</v>
      </c>
      <c r="K8" s="6">
        <f t="shared" si="3"/>
        <v>28500</v>
      </c>
      <c r="L8" s="6">
        <f t="shared" si="4"/>
        <v>44650</v>
      </c>
      <c r="M8" s="6">
        <f t="shared" si="5"/>
        <v>52250</v>
      </c>
      <c r="N8" s="6">
        <f t="shared" si="6"/>
        <v>79800</v>
      </c>
      <c r="O8" s="7">
        <f t="shared" si="7"/>
        <v>101650</v>
      </c>
      <c r="P8" s="5" t="s">
        <v>62</v>
      </c>
      <c r="Q8" s="12" t="s">
        <v>14</v>
      </c>
      <c r="R8" s="5" t="s">
        <v>12</v>
      </c>
    </row>
    <row r="9" spans="1:18" s="8" customFormat="1" ht="38.25" x14ac:dyDescent="0.25">
      <c r="A9" s="5" t="s">
        <v>13</v>
      </c>
      <c r="B9" s="5" t="s">
        <v>8</v>
      </c>
      <c r="C9" s="10" t="s">
        <v>2</v>
      </c>
      <c r="D9" s="5" t="s">
        <v>30</v>
      </c>
      <c r="E9" s="11" t="s">
        <v>7</v>
      </c>
      <c r="F9" s="5">
        <v>49</v>
      </c>
      <c r="G9" s="5">
        <v>1</v>
      </c>
      <c r="H9" s="6">
        <f t="shared" si="0"/>
        <v>3920</v>
      </c>
      <c r="I9" s="6">
        <f t="shared" si="1"/>
        <v>4165</v>
      </c>
      <c r="J9" s="6">
        <f t="shared" si="2"/>
        <v>5880</v>
      </c>
      <c r="K9" s="6">
        <f t="shared" si="3"/>
        <v>7350</v>
      </c>
      <c r="L9" s="6">
        <f t="shared" si="4"/>
        <v>11515</v>
      </c>
      <c r="M9" s="6">
        <f t="shared" si="5"/>
        <v>13475</v>
      </c>
      <c r="N9" s="6">
        <f t="shared" si="6"/>
        <v>20580</v>
      </c>
      <c r="O9" s="7">
        <f t="shared" si="7"/>
        <v>26215</v>
      </c>
      <c r="P9" s="5" t="s">
        <v>62</v>
      </c>
      <c r="Q9" s="12" t="s">
        <v>14</v>
      </c>
      <c r="R9" s="5" t="s">
        <v>12</v>
      </c>
    </row>
    <row r="10" spans="1:18" s="8" customFormat="1" ht="38.25" x14ac:dyDescent="0.25">
      <c r="A10" s="5" t="s">
        <v>13</v>
      </c>
      <c r="B10" s="5" t="s">
        <v>8</v>
      </c>
      <c r="C10" s="10" t="s">
        <v>2</v>
      </c>
      <c r="D10" s="5" t="s">
        <v>54</v>
      </c>
      <c r="E10" s="11" t="s">
        <v>7</v>
      </c>
      <c r="F10" s="5">
        <v>110</v>
      </c>
      <c r="G10" s="5">
        <v>1</v>
      </c>
      <c r="H10" s="6">
        <f t="shared" si="0"/>
        <v>8800</v>
      </c>
      <c r="I10" s="6">
        <f t="shared" si="1"/>
        <v>9350</v>
      </c>
      <c r="J10" s="6">
        <f t="shared" si="2"/>
        <v>13200</v>
      </c>
      <c r="K10" s="6">
        <f t="shared" si="3"/>
        <v>16500</v>
      </c>
      <c r="L10" s="6">
        <f t="shared" si="4"/>
        <v>25850</v>
      </c>
      <c r="M10" s="6">
        <f t="shared" si="5"/>
        <v>30250</v>
      </c>
      <c r="N10" s="6">
        <f t="shared" si="6"/>
        <v>46200</v>
      </c>
      <c r="O10" s="7">
        <f t="shared" si="7"/>
        <v>58850</v>
      </c>
      <c r="P10" s="5" t="s">
        <v>62</v>
      </c>
      <c r="Q10" s="12" t="s">
        <v>14</v>
      </c>
      <c r="R10" s="5" t="s">
        <v>12</v>
      </c>
    </row>
    <row r="11" spans="1:18" s="8" customFormat="1" ht="38.25" x14ac:dyDescent="0.25">
      <c r="A11" s="5" t="s">
        <v>13</v>
      </c>
      <c r="B11" s="5" t="s">
        <v>8</v>
      </c>
      <c r="C11" s="10" t="s">
        <v>2</v>
      </c>
      <c r="D11" s="5" t="s">
        <v>31</v>
      </c>
      <c r="E11" s="11" t="s">
        <v>7</v>
      </c>
      <c r="F11" s="5">
        <v>92</v>
      </c>
      <c r="G11" s="5">
        <v>1</v>
      </c>
      <c r="H11" s="6">
        <f t="shared" si="0"/>
        <v>7360</v>
      </c>
      <c r="I11" s="6">
        <f t="shared" si="1"/>
        <v>7820</v>
      </c>
      <c r="J11" s="6">
        <f t="shared" si="2"/>
        <v>11040</v>
      </c>
      <c r="K11" s="6">
        <f t="shared" si="3"/>
        <v>13800</v>
      </c>
      <c r="L11" s="6">
        <f t="shared" si="4"/>
        <v>21620</v>
      </c>
      <c r="M11" s="6">
        <f t="shared" si="5"/>
        <v>25300</v>
      </c>
      <c r="N11" s="6">
        <f t="shared" si="6"/>
        <v>38640</v>
      </c>
      <c r="O11" s="7">
        <f t="shared" si="7"/>
        <v>49220</v>
      </c>
      <c r="P11" s="5" t="s">
        <v>62</v>
      </c>
      <c r="Q11" s="12" t="s">
        <v>14</v>
      </c>
      <c r="R11" s="5" t="s">
        <v>12</v>
      </c>
    </row>
    <row r="12" spans="1:18" s="8" customFormat="1" ht="38.25" x14ac:dyDescent="0.25">
      <c r="A12" s="5" t="s">
        <v>13</v>
      </c>
      <c r="B12" s="5" t="s">
        <v>8</v>
      </c>
      <c r="C12" s="10" t="s">
        <v>2</v>
      </c>
      <c r="D12" s="5" t="s">
        <v>55</v>
      </c>
      <c r="E12" s="11" t="s">
        <v>7</v>
      </c>
      <c r="F12" s="5">
        <v>94</v>
      </c>
      <c r="G12" s="5">
        <v>1</v>
      </c>
      <c r="H12" s="6">
        <f t="shared" si="0"/>
        <v>7520</v>
      </c>
      <c r="I12" s="6">
        <f t="shared" si="1"/>
        <v>7990</v>
      </c>
      <c r="J12" s="6">
        <f t="shared" si="2"/>
        <v>11280</v>
      </c>
      <c r="K12" s="6">
        <f t="shared" si="3"/>
        <v>14100</v>
      </c>
      <c r="L12" s="6">
        <f t="shared" si="4"/>
        <v>22090</v>
      </c>
      <c r="M12" s="6">
        <f t="shared" si="5"/>
        <v>25850</v>
      </c>
      <c r="N12" s="6">
        <f t="shared" si="6"/>
        <v>39480</v>
      </c>
      <c r="O12" s="7">
        <f t="shared" si="7"/>
        <v>50290</v>
      </c>
      <c r="P12" s="5" t="s">
        <v>62</v>
      </c>
      <c r="Q12" s="12" t="s">
        <v>14</v>
      </c>
      <c r="R12" s="5" t="s">
        <v>12</v>
      </c>
    </row>
    <row r="13" spans="1:18" s="8" customFormat="1" ht="38.25" x14ac:dyDescent="0.25">
      <c r="A13" s="5" t="s">
        <v>13</v>
      </c>
      <c r="B13" s="5" t="s">
        <v>8</v>
      </c>
      <c r="C13" s="10" t="s">
        <v>2</v>
      </c>
      <c r="D13" s="5" t="s">
        <v>56</v>
      </c>
      <c r="E13" s="11" t="s">
        <v>7</v>
      </c>
      <c r="F13" s="5">
        <v>91</v>
      </c>
      <c r="G13" s="5">
        <v>1</v>
      </c>
      <c r="H13" s="6">
        <f t="shared" si="0"/>
        <v>7280</v>
      </c>
      <c r="I13" s="6">
        <f t="shared" si="1"/>
        <v>7735</v>
      </c>
      <c r="J13" s="6">
        <f t="shared" si="2"/>
        <v>10920</v>
      </c>
      <c r="K13" s="6">
        <f t="shared" si="3"/>
        <v>13650</v>
      </c>
      <c r="L13" s="6">
        <f t="shared" si="4"/>
        <v>21385</v>
      </c>
      <c r="M13" s="6">
        <f t="shared" si="5"/>
        <v>25025</v>
      </c>
      <c r="N13" s="6">
        <f t="shared" si="6"/>
        <v>38220</v>
      </c>
      <c r="O13" s="7">
        <f t="shared" si="7"/>
        <v>48685</v>
      </c>
      <c r="P13" s="5" t="s">
        <v>62</v>
      </c>
      <c r="Q13" s="12" t="s">
        <v>14</v>
      </c>
      <c r="R13" s="5" t="s">
        <v>12</v>
      </c>
    </row>
    <row r="14" spans="1:18" s="8" customFormat="1" ht="38.25" x14ac:dyDescent="0.25">
      <c r="A14" s="5" t="s">
        <v>13</v>
      </c>
      <c r="B14" s="5" t="s">
        <v>8</v>
      </c>
      <c r="C14" s="10" t="s">
        <v>2</v>
      </c>
      <c r="D14" s="5" t="s">
        <v>57</v>
      </c>
      <c r="E14" s="11" t="s">
        <v>7</v>
      </c>
      <c r="F14" s="5">
        <v>107</v>
      </c>
      <c r="G14" s="5">
        <v>1</v>
      </c>
      <c r="H14" s="6">
        <f t="shared" si="0"/>
        <v>8560</v>
      </c>
      <c r="I14" s="6">
        <f t="shared" si="1"/>
        <v>9095</v>
      </c>
      <c r="J14" s="6">
        <f t="shared" si="2"/>
        <v>12840</v>
      </c>
      <c r="K14" s="6">
        <f t="shared" si="3"/>
        <v>16050</v>
      </c>
      <c r="L14" s="6">
        <f t="shared" si="4"/>
        <v>25145</v>
      </c>
      <c r="M14" s="6">
        <f t="shared" si="5"/>
        <v>29425</v>
      </c>
      <c r="N14" s="6">
        <f t="shared" si="6"/>
        <v>44940</v>
      </c>
      <c r="O14" s="7">
        <f t="shared" si="7"/>
        <v>57245</v>
      </c>
      <c r="P14" s="5" t="s">
        <v>62</v>
      </c>
      <c r="Q14" s="12" t="s">
        <v>14</v>
      </c>
      <c r="R14" s="5" t="s">
        <v>12</v>
      </c>
    </row>
    <row r="15" spans="1:18" s="8" customFormat="1" ht="38.25" x14ac:dyDescent="0.25">
      <c r="A15" s="5" t="s">
        <v>13</v>
      </c>
      <c r="B15" s="5" t="s">
        <v>8</v>
      </c>
      <c r="C15" s="10" t="s">
        <v>2</v>
      </c>
      <c r="D15" s="5" t="s">
        <v>58</v>
      </c>
      <c r="E15" s="11" t="s">
        <v>7</v>
      </c>
      <c r="F15" s="5">
        <v>125</v>
      </c>
      <c r="G15" s="5">
        <v>1</v>
      </c>
      <c r="H15" s="6">
        <f t="shared" si="0"/>
        <v>10000</v>
      </c>
      <c r="I15" s="6">
        <f t="shared" si="1"/>
        <v>10625</v>
      </c>
      <c r="J15" s="6">
        <f t="shared" si="2"/>
        <v>15000</v>
      </c>
      <c r="K15" s="6">
        <f t="shared" si="3"/>
        <v>18750</v>
      </c>
      <c r="L15" s="6">
        <f t="shared" si="4"/>
        <v>29375</v>
      </c>
      <c r="M15" s="6">
        <f t="shared" si="5"/>
        <v>34375</v>
      </c>
      <c r="N15" s="6">
        <f t="shared" si="6"/>
        <v>52500</v>
      </c>
      <c r="O15" s="7">
        <f t="shared" si="7"/>
        <v>66875</v>
      </c>
      <c r="P15" s="5" t="s">
        <v>62</v>
      </c>
      <c r="Q15" s="12" t="s">
        <v>14</v>
      </c>
      <c r="R15" s="5" t="s">
        <v>12</v>
      </c>
    </row>
    <row r="16" spans="1:18" s="8" customFormat="1" ht="38.25" x14ac:dyDescent="0.25">
      <c r="A16" s="5" t="s">
        <v>13</v>
      </c>
      <c r="B16" s="5" t="s">
        <v>8</v>
      </c>
      <c r="C16" s="10" t="s">
        <v>2</v>
      </c>
      <c r="D16" s="5" t="s">
        <v>32</v>
      </c>
      <c r="E16" s="11" t="s">
        <v>7</v>
      </c>
      <c r="F16" s="5">
        <v>84</v>
      </c>
      <c r="G16" s="5">
        <v>1</v>
      </c>
      <c r="H16" s="6">
        <f t="shared" si="0"/>
        <v>6720</v>
      </c>
      <c r="I16" s="6">
        <f t="shared" si="1"/>
        <v>7140</v>
      </c>
      <c r="J16" s="6">
        <f t="shared" si="2"/>
        <v>10080</v>
      </c>
      <c r="K16" s="6">
        <f t="shared" si="3"/>
        <v>12600</v>
      </c>
      <c r="L16" s="6">
        <f t="shared" si="4"/>
        <v>19740</v>
      </c>
      <c r="M16" s="6">
        <f t="shared" si="5"/>
        <v>23100</v>
      </c>
      <c r="N16" s="6">
        <f t="shared" si="6"/>
        <v>35280</v>
      </c>
      <c r="O16" s="7">
        <f t="shared" si="7"/>
        <v>44940</v>
      </c>
      <c r="P16" s="5" t="s">
        <v>62</v>
      </c>
      <c r="Q16" s="12" t="s">
        <v>14</v>
      </c>
      <c r="R16" s="5" t="s">
        <v>12</v>
      </c>
    </row>
    <row r="17" spans="1:18" s="8" customFormat="1" ht="38.25" x14ac:dyDescent="0.25">
      <c r="A17" s="5" t="s">
        <v>13</v>
      </c>
      <c r="B17" s="5" t="s">
        <v>8</v>
      </c>
      <c r="C17" s="10" t="s">
        <v>2</v>
      </c>
      <c r="D17" s="5" t="s">
        <v>33</v>
      </c>
      <c r="E17" s="11" t="s">
        <v>7</v>
      </c>
      <c r="F17" s="5">
        <v>96</v>
      </c>
      <c r="G17" s="5">
        <v>1</v>
      </c>
      <c r="H17" s="6">
        <f t="shared" si="0"/>
        <v>7680</v>
      </c>
      <c r="I17" s="6">
        <f t="shared" si="1"/>
        <v>8160</v>
      </c>
      <c r="J17" s="6">
        <f t="shared" si="2"/>
        <v>11520</v>
      </c>
      <c r="K17" s="6">
        <f t="shared" si="3"/>
        <v>14400</v>
      </c>
      <c r="L17" s="6">
        <f t="shared" si="4"/>
        <v>22560</v>
      </c>
      <c r="M17" s="6">
        <f t="shared" si="5"/>
        <v>26400</v>
      </c>
      <c r="N17" s="6">
        <f t="shared" si="6"/>
        <v>40320</v>
      </c>
      <c r="O17" s="7">
        <f>470*F17</f>
        <v>45120</v>
      </c>
      <c r="P17" s="5" t="s">
        <v>62</v>
      </c>
      <c r="Q17" s="12" t="s">
        <v>14</v>
      </c>
      <c r="R17" s="5" t="s">
        <v>12</v>
      </c>
    </row>
    <row r="18" spans="1:18" s="8" customFormat="1" ht="38.25" x14ac:dyDescent="0.25">
      <c r="A18" s="5" t="s">
        <v>13</v>
      </c>
      <c r="B18" s="5" t="s">
        <v>8</v>
      </c>
      <c r="C18" s="10" t="s">
        <v>2</v>
      </c>
      <c r="D18" s="5" t="s">
        <v>34</v>
      </c>
      <c r="E18" s="11" t="s">
        <v>7</v>
      </c>
      <c r="F18" s="5">
        <v>85</v>
      </c>
      <c r="G18" s="5">
        <v>1</v>
      </c>
      <c r="H18" s="6">
        <f t="shared" si="0"/>
        <v>6800</v>
      </c>
      <c r="I18" s="6">
        <f t="shared" si="1"/>
        <v>7225</v>
      </c>
      <c r="J18" s="6">
        <f t="shared" si="2"/>
        <v>10200</v>
      </c>
      <c r="K18" s="6">
        <f t="shared" si="3"/>
        <v>12750</v>
      </c>
      <c r="L18" s="6">
        <f t="shared" si="4"/>
        <v>19975</v>
      </c>
      <c r="M18" s="6">
        <f t="shared" si="5"/>
        <v>23375</v>
      </c>
      <c r="N18" s="6">
        <f t="shared" si="6"/>
        <v>35700</v>
      </c>
      <c r="O18" s="7">
        <f t="shared" si="7"/>
        <v>45475</v>
      </c>
      <c r="P18" s="5" t="s">
        <v>62</v>
      </c>
      <c r="Q18" s="12" t="s">
        <v>14</v>
      </c>
      <c r="R18" s="5" t="s">
        <v>12</v>
      </c>
    </row>
    <row r="19" spans="1:18" s="8" customFormat="1" ht="38.25" x14ac:dyDescent="0.25">
      <c r="A19" s="5" t="s">
        <v>13</v>
      </c>
      <c r="B19" s="5" t="s">
        <v>8</v>
      </c>
      <c r="C19" s="10" t="s">
        <v>2</v>
      </c>
      <c r="D19" s="5" t="s">
        <v>35</v>
      </c>
      <c r="E19" s="11" t="s">
        <v>7</v>
      </c>
      <c r="F19" s="5">
        <v>114</v>
      </c>
      <c r="G19" s="5">
        <v>1</v>
      </c>
      <c r="H19" s="6">
        <f t="shared" si="0"/>
        <v>9120</v>
      </c>
      <c r="I19" s="6">
        <f t="shared" si="1"/>
        <v>9690</v>
      </c>
      <c r="J19" s="6">
        <f t="shared" si="2"/>
        <v>13680</v>
      </c>
      <c r="K19" s="6">
        <f t="shared" si="3"/>
        <v>17100</v>
      </c>
      <c r="L19" s="6">
        <f t="shared" si="4"/>
        <v>26790</v>
      </c>
      <c r="M19" s="6">
        <f t="shared" si="5"/>
        <v>31350</v>
      </c>
      <c r="N19" s="6">
        <f t="shared" si="6"/>
        <v>47880</v>
      </c>
      <c r="O19" s="7">
        <f t="shared" si="7"/>
        <v>60990</v>
      </c>
      <c r="P19" s="5" t="s">
        <v>62</v>
      </c>
      <c r="Q19" s="12" t="s">
        <v>14</v>
      </c>
      <c r="R19" s="5" t="s">
        <v>12</v>
      </c>
    </row>
    <row r="20" spans="1:18" s="8" customFormat="1" ht="38.25" x14ac:dyDescent="0.25">
      <c r="A20" s="5" t="s">
        <v>13</v>
      </c>
      <c r="B20" s="5" t="s">
        <v>8</v>
      </c>
      <c r="C20" s="10" t="s">
        <v>2</v>
      </c>
      <c r="D20" s="5" t="s">
        <v>36</v>
      </c>
      <c r="E20" s="11" t="s">
        <v>7</v>
      </c>
      <c r="F20" s="5">
        <v>136</v>
      </c>
      <c r="G20" s="5">
        <v>1</v>
      </c>
      <c r="H20" s="6">
        <f t="shared" si="0"/>
        <v>10880</v>
      </c>
      <c r="I20" s="6">
        <f t="shared" si="1"/>
        <v>11560</v>
      </c>
      <c r="J20" s="6">
        <f t="shared" si="2"/>
        <v>16320</v>
      </c>
      <c r="K20" s="6">
        <f t="shared" si="3"/>
        <v>20400</v>
      </c>
      <c r="L20" s="6">
        <f t="shared" si="4"/>
        <v>31960</v>
      </c>
      <c r="M20" s="6">
        <f t="shared" si="5"/>
        <v>37400</v>
      </c>
      <c r="N20" s="6">
        <f t="shared" si="6"/>
        <v>57120</v>
      </c>
      <c r="O20" s="7">
        <f t="shared" si="7"/>
        <v>72760</v>
      </c>
      <c r="P20" s="5" t="s">
        <v>62</v>
      </c>
      <c r="Q20" s="12" t="s">
        <v>14</v>
      </c>
      <c r="R20" s="5" t="s">
        <v>12</v>
      </c>
    </row>
    <row r="21" spans="1:18" s="8" customFormat="1" ht="38.25" x14ac:dyDescent="0.25">
      <c r="A21" s="5" t="s">
        <v>13</v>
      </c>
      <c r="B21" s="5" t="s">
        <v>8</v>
      </c>
      <c r="C21" s="10" t="s">
        <v>2</v>
      </c>
      <c r="D21" s="5" t="s">
        <v>37</v>
      </c>
      <c r="E21" s="11" t="s">
        <v>7</v>
      </c>
      <c r="F21" s="5">
        <v>99</v>
      </c>
      <c r="G21" s="5">
        <v>1</v>
      </c>
      <c r="H21" s="6">
        <f t="shared" si="0"/>
        <v>7920</v>
      </c>
      <c r="I21" s="6">
        <f t="shared" si="1"/>
        <v>8415</v>
      </c>
      <c r="J21" s="6">
        <f t="shared" si="2"/>
        <v>11880</v>
      </c>
      <c r="K21" s="6">
        <f t="shared" si="3"/>
        <v>14850</v>
      </c>
      <c r="L21" s="6">
        <f t="shared" si="4"/>
        <v>23265</v>
      </c>
      <c r="M21" s="6">
        <f t="shared" si="5"/>
        <v>27225</v>
      </c>
      <c r="N21" s="6">
        <f>490*F21</f>
        <v>48510</v>
      </c>
      <c r="O21" s="7">
        <f>580*F21</f>
        <v>57420</v>
      </c>
      <c r="P21" s="5" t="s">
        <v>62</v>
      </c>
      <c r="Q21" s="12" t="s">
        <v>14</v>
      </c>
      <c r="R21" s="5" t="s">
        <v>12</v>
      </c>
    </row>
    <row r="22" spans="1:18" s="8" customFormat="1" ht="38.25" x14ac:dyDescent="0.25">
      <c r="A22" s="5" t="s">
        <v>13</v>
      </c>
      <c r="B22" s="5" t="s">
        <v>8</v>
      </c>
      <c r="C22" s="10" t="s">
        <v>2</v>
      </c>
      <c r="D22" s="5" t="s">
        <v>38</v>
      </c>
      <c r="E22" s="11" t="s">
        <v>7</v>
      </c>
      <c r="F22" s="5">
        <v>100</v>
      </c>
      <c r="G22" s="5">
        <v>1</v>
      </c>
      <c r="H22" s="6">
        <f t="shared" si="0"/>
        <v>8000</v>
      </c>
      <c r="I22" s="6">
        <f t="shared" si="1"/>
        <v>8500</v>
      </c>
      <c r="J22" s="6">
        <f t="shared" si="2"/>
        <v>12000</v>
      </c>
      <c r="K22" s="6">
        <f t="shared" si="3"/>
        <v>15000</v>
      </c>
      <c r="L22" s="6">
        <f>240*F22</f>
        <v>24000</v>
      </c>
      <c r="M22" s="6">
        <f>300*F22</f>
        <v>30000</v>
      </c>
      <c r="N22" s="6">
        <f>480*F22</f>
        <v>48000</v>
      </c>
      <c r="O22" s="7">
        <f>585*F22</f>
        <v>58500</v>
      </c>
      <c r="P22" s="5" t="s">
        <v>62</v>
      </c>
      <c r="Q22" s="12" t="s">
        <v>14</v>
      </c>
      <c r="R22" s="5" t="s">
        <v>12</v>
      </c>
    </row>
    <row r="23" spans="1:18" s="8" customFormat="1" ht="38.25" x14ac:dyDescent="0.25">
      <c r="A23" s="5" t="s">
        <v>13</v>
      </c>
      <c r="B23" s="5" t="s">
        <v>8</v>
      </c>
      <c r="C23" s="10" t="s">
        <v>2</v>
      </c>
      <c r="D23" s="5" t="s">
        <v>39</v>
      </c>
      <c r="E23" s="11" t="s">
        <v>7</v>
      </c>
      <c r="F23" s="5">
        <v>63</v>
      </c>
      <c r="G23" s="5">
        <v>1</v>
      </c>
      <c r="H23" s="6" t="s">
        <v>53</v>
      </c>
      <c r="I23" s="6">
        <f>105*F23</f>
        <v>6615</v>
      </c>
      <c r="J23" s="6" t="s">
        <v>53</v>
      </c>
      <c r="K23" s="6">
        <f>180*F23</f>
        <v>11340</v>
      </c>
      <c r="L23" s="6" t="s">
        <v>53</v>
      </c>
      <c r="M23" s="6">
        <f>340*F23</f>
        <v>21420</v>
      </c>
      <c r="N23" s="6">
        <f>500*F23</f>
        <v>31500</v>
      </c>
      <c r="O23" s="7">
        <f>650*F23</f>
        <v>40950</v>
      </c>
      <c r="P23" s="5" t="s">
        <v>62</v>
      </c>
      <c r="Q23" s="12" t="s">
        <v>14</v>
      </c>
      <c r="R23" s="5" t="s">
        <v>12</v>
      </c>
    </row>
    <row r="24" spans="1:18" s="8" customFormat="1" ht="38.25" x14ac:dyDescent="0.25">
      <c r="A24" s="5" t="s">
        <v>13</v>
      </c>
      <c r="B24" s="5" t="s">
        <v>8</v>
      </c>
      <c r="C24" s="10" t="s">
        <v>2</v>
      </c>
      <c r="D24" s="5" t="s">
        <v>40</v>
      </c>
      <c r="E24" s="11" t="s">
        <v>7</v>
      </c>
      <c r="F24" s="5">
        <v>64</v>
      </c>
      <c r="G24" s="5">
        <v>1</v>
      </c>
      <c r="H24" s="6">
        <f t="shared" si="0"/>
        <v>5120</v>
      </c>
      <c r="I24" s="6">
        <f t="shared" si="1"/>
        <v>5440</v>
      </c>
      <c r="J24" s="6">
        <f t="shared" si="2"/>
        <v>7680</v>
      </c>
      <c r="K24" s="6">
        <f t="shared" si="3"/>
        <v>9600</v>
      </c>
      <c r="L24" s="6">
        <f t="shared" si="4"/>
        <v>15040</v>
      </c>
      <c r="M24" s="6">
        <f>295*F24</f>
        <v>18880</v>
      </c>
      <c r="N24" s="6">
        <f>490*F24</f>
        <v>31360</v>
      </c>
      <c r="O24" s="7">
        <f>575*F24</f>
        <v>36800</v>
      </c>
      <c r="P24" s="5" t="s">
        <v>62</v>
      </c>
      <c r="Q24" s="12" t="s">
        <v>14</v>
      </c>
      <c r="R24" s="5" t="s">
        <v>12</v>
      </c>
    </row>
    <row r="25" spans="1:18" s="8" customFormat="1" ht="38.25" x14ac:dyDescent="0.25">
      <c r="A25" s="5" t="s">
        <v>13</v>
      </c>
      <c r="B25" s="5" t="s">
        <v>8</v>
      </c>
      <c r="C25" s="10" t="s">
        <v>2</v>
      </c>
      <c r="D25" s="5" t="s">
        <v>41</v>
      </c>
      <c r="E25" s="11" t="s">
        <v>7</v>
      </c>
      <c r="F25" s="5">
        <v>90</v>
      </c>
      <c r="G25" s="5">
        <v>1</v>
      </c>
      <c r="H25" s="6">
        <f t="shared" si="0"/>
        <v>7200</v>
      </c>
      <c r="I25" s="6">
        <f t="shared" si="1"/>
        <v>7650</v>
      </c>
      <c r="J25" s="6">
        <f t="shared" si="2"/>
        <v>10800</v>
      </c>
      <c r="K25" s="6">
        <f t="shared" si="3"/>
        <v>13500</v>
      </c>
      <c r="L25" s="6">
        <f t="shared" si="4"/>
        <v>21150</v>
      </c>
      <c r="M25" s="6">
        <f t="shared" si="5"/>
        <v>24750</v>
      </c>
      <c r="N25" s="6">
        <f t="shared" si="6"/>
        <v>37800</v>
      </c>
      <c r="O25" s="7">
        <f t="shared" si="7"/>
        <v>48150</v>
      </c>
      <c r="P25" s="5" t="s">
        <v>62</v>
      </c>
      <c r="Q25" s="12" t="s">
        <v>14</v>
      </c>
      <c r="R25" s="5" t="s">
        <v>12</v>
      </c>
    </row>
    <row r="26" spans="1:18" s="8" customFormat="1" ht="38.25" x14ac:dyDescent="0.25">
      <c r="A26" s="5" t="s">
        <v>13</v>
      </c>
      <c r="B26" s="5" t="s">
        <v>8</v>
      </c>
      <c r="C26" s="10" t="s">
        <v>2</v>
      </c>
      <c r="D26" s="5" t="s">
        <v>42</v>
      </c>
      <c r="E26" s="11" t="s">
        <v>7</v>
      </c>
      <c r="F26" s="5">
        <v>131</v>
      </c>
      <c r="G26" s="5">
        <v>1</v>
      </c>
      <c r="H26" s="6">
        <f>75*F26</f>
        <v>9825</v>
      </c>
      <c r="I26" s="6">
        <f>75*F26</f>
        <v>9825</v>
      </c>
      <c r="J26" s="6">
        <f t="shared" si="2"/>
        <v>15720</v>
      </c>
      <c r="K26" s="6">
        <f t="shared" si="3"/>
        <v>19650</v>
      </c>
      <c r="L26" s="6">
        <f t="shared" si="4"/>
        <v>30785</v>
      </c>
      <c r="M26" s="6">
        <f t="shared" si="5"/>
        <v>36025</v>
      </c>
      <c r="N26" s="6">
        <f>390*F26</f>
        <v>51090</v>
      </c>
      <c r="O26" s="7">
        <f>520*F26</f>
        <v>68120</v>
      </c>
      <c r="P26" s="5" t="s">
        <v>62</v>
      </c>
      <c r="Q26" s="12" t="s">
        <v>14</v>
      </c>
      <c r="R26" s="5" t="s">
        <v>12</v>
      </c>
    </row>
    <row r="27" spans="1:18" s="8" customFormat="1" ht="38.25" x14ac:dyDescent="0.25">
      <c r="A27" s="5" t="s">
        <v>13</v>
      </c>
      <c r="B27" s="5" t="s">
        <v>8</v>
      </c>
      <c r="C27" s="10" t="s">
        <v>2</v>
      </c>
      <c r="D27" s="5" t="s">
        <v>43</v>
      </c>
      <c r="E27" s="11" t="s">
        <v>7</v>
      </c>
      <c r="F27" s="5">
        <v>104</v>
      </c>
      <c r="G27" s="5">
        <v>1</v>
      </c>
      <c r="H27" s="6">
        <f t="shared" si="0"/>
        <v>8320</v>
      </c>
      <c r="I27" s="6">
        <f t="shared" si="1"/>
        <v>8840</v>
      </c>
      <c r="J27" s="6">
        <f t="shared" si="2"/>
        <v>12480</v>
      </c>
      <c r="K27" s="6">
        <f t="shared" si="3"/>
        <v>15600</v>
      </c>
      <c r="L27" s="6">
        <f t="shared" si="4"/>
        <v>24440</v>
      </c>
      <c r="M27" s="6">
        <f t="shared" si="5"/>
        <v>28600</v>
      </c>
      <c r="N27" s="6">
        <f t="shared" si="6"/>
        <v>43680</v>
      </c>
      <c r="O27" s="7">
        <f t="shared" si="7"/>
        <v>55640</v>
      </c>
      <c r="P27" s="5" t="s">
        <v>62</v>
      </c>
      <c r="Q27" s="12" t="s">
        <v>14</v>
      </c>
      <c r="R27" s="5" t="s">
        <v>12</v>
      </c>
    </row>
    <row r="28" spans="1:18" s="8" customFormat="1" ht="38.25" x14ac:dyDescent="0.25">
      <c r="A28" s="5" t="s">
        <v>13</v>
      </c>
      <c r="B28" s="5" t="s">
        <v>8</v>
      </c>
      <c r="C28" s="10" t="s">
        <v>2</v>
      </c>
      <c r="D28" s="5" t="s">
        <v>44</v>
      </c>
      <c r="E28" s="11" t="s">
        <v>7</v>
      </c>
      <c r="F28" s="5">
        <v>80</v>
      </c>
      <c r="G28" s="5">
        <v>1</v>
      </c>
      <c r="H28" s="6">
        <f t="shared" si="0"/>
        <v>6400</v>
      </c>
      <c r="I28" s="6">
        <f t="shared" si="1"/>
        <v>6800</v>
      </c>
      <c r="J28" s="6">
        <f t="shared" si="2"/>
        <v>9600</v>
      </c>
      <c r="K28" s="6">
        <f t="shared" si="3"/>
        <v>12000</v>
      </c>
      <c r="L28" s="6">
        <f t="shared" si="4"/>
        <v>18800</v>
      </c>
      <c r="M28" s="6">
        <f t="shared" si="5"/>
        <v>22000</v>
      </c>
      <c r="N28" s="6">
        <f t="shared" si="6"/>
        <v>33600</v>
      </c>
      <c r="O28" s="7">
        <f t="shared" si="7"/>
        <v>42800</v>
      </c>
      <c r="P28" s="5" t="s">
        <v>62</v>
      </c>
      <c r="Q28" s="12" t="s">
        <v>14</v>
      </c>
      <c r="R28" s="5" t="s">
        <v>12</v>
      </c>
    </row>
    <row r="29" spans="1:18" s="8" customFormat="1" ht="38.25" x14ac:dyDescent="0.25">
      <c r="A29" s="5" t="s">
        <v>13</v>
      </c>
      <c r="B29" s="5" t="s">
        <v>8</v>
      </c>
      <c r="C29" s="10" t="s">
        <v>2</v>
      </c>
      <c r="D29" s="5" t="s">
        <v>45</v>
      </c>
      <c r="E29" s="11" t="s">
        <v>7</v>
      </c>
      <c r="F29" s="5">
        <v>78</v>
      </c>
      <c r="G29" s="5">
        <v>1</v>
      </c>
      <c r="H29" s="6">
        <f t="shared" si="0"/>
        <v>6240</v>
      </c>
      <c r="I29" s="6">
        <f t="shared" si="1"/>
        <v>6630</v>
      </c>
      <c r="J29" s="6">
        <f t="shared" si="2"/>
        <v>9360</v>
      </c>
      <c r="K29" s="6">
        <f t="shared" si="3"/>
        <v>11700</v>
      </c>
      <c r="L29" s="6">
        <f>245*F29</f>
        <v>19110</v>
      </c>
      <c r="M29" s="6">
        <f>300*F29</f>
        <v>23400</v>
      </c>
      <c r="N29" s="6">
        <f>490*F29</f>
        <v>38220</v>
      </c>
      <c r="O29" s="7">
        <f>580*F29</f>
        <v>45240</v>
      </c>
      <c r="P29" s="5" t="s">
        <v>62</v>
      </c>
      <c r="Q29" s="12" t="s">
        <v>14</v>
      </c>
      <c r="R29" s="5" t="s">
        <v>12</v>
      </c>
    </row>
    <row r="30" spans="1:18" s="8" customFormat="1" ht="38.25" x14ac:dyDescent="0.25">
      <c r="A30" s="5" t="s">
        <v>13</v>
      </c>
      <c r="B30" s="5" t="s">
        <v>8</v>
      </c>
      <c r="C30" s="10" t="s">
        <v>2</v>
      </c>
      <c r="D30" s="5" t="s">
        <v>46</v>
      </c>
      <c r="E30" s="11" t="s">
        <v>7</v>
      </c>
      <c r="F30" s="5">
        <v>120</v>
      </c>
      <c r="G30" s="5">
        <v>1</v>
      </c>
      <c r="H30" s="6" t="s">
        <v>53</v>
      </c>
      <c r="I30" s="6">
        <f t="shared" si="1"/>
        <v>10200</v>
      </c>
      <c r="J30" s="6" t="s">
        <v>53</v>
      </c>
      <c r="K30" s="6">
        <f t="shared" si="3"/>
        <v>18000</v>
      </c>
      <c r="L30" s="6" t="s">
        <v>53</v>
      </c>
      <c r="M30" s="6">
        <f>295*F30</f>
        <v>35400</v>
      </c>
      <c r="N30" s="6">
        <f>490*F30</f>
        <v>58800</v>
      </c>
      <c r="O30" s="7">
        <f>575*F30</f>
        <v>69000</v>
      </c>
      <c r="P30" s="5" t="s">
        <v>62</v>
      </c>
      <c r="Q30" s="12" t="s">
        <v>14</v>
      </c>
      <c r="R30" s="5" t="s">
        <v>12</v>
      </c>
    </row>
    <row r="31" spans="1:18" s="8" customFormat="1" ht="38.25" x14ac:dyDescent="0.25">
      <c r="A31" s="5" t="s">
        <v>13</v>
      </c>
      <c r="B31" s="5" t="s">
        <v>8</v>
      </c>
      <c r="C31" s="10" t="s">
        <v>2</v>
      </c>
      <c r="D31" s="5" t="s">
        <v>47</v>
      </c>
      <c r="E31" s="11" t="s">
        <v>7</v>
      </c>
      <c r="F31" s="5">
        <v>59</v>
      </c>
      <c r="G31" s="5">
        <v>1</v>
      </c>
      <c r="H31" s="6">
        <f t="shared" si="0"/>
        <v>4720</v>
      </c>
      <c r="I31" s="6">
        <f t="shared" si="1"/>
        <v>5015</v>
      </c>
      <c r="J31" s="6">
        <f t="shared" si="2"/>
        <v>7080</v>
      </c>
      <c r="K31" s="6">
        <f t="shared" si="3"/>
        <v>8850</v>
      </c>
      <c r="L31" s="6">
        <f t="shared" si="4"/>
        <v>13865</v>
      </c>
      <c r="M31" s="6">
        <f t="shared" si="5"/>
        <v>16225</v>
      </c>
      <c r="N31" s="6">
        <f t="shared" si="6"/>
        <v>24780</v>
      </c>
      <c r="O31" s="7">
        <f t="shared" si="7"/>
        <v>31565</v>
      </c>
      <c r="P31" s="5" t="s">
        <v>62</v>
      </c>
      <c r="Q31" s="12" t="s">
        <v>14</v>
      </c>
      <c r="R31" s="5" t="s">
        <v>12</v>
      </c>
    </row>
    <row r="32" spans="1:18" s="8" customFormat="1" ht="38.25" x14ac:dyDescent="0.25">
      <c r="A32" s="5" t="s">
        <v>13</v>
      </c>
      <c r="B32" s="5" t="s">
        <v>8</v>
      </c>
      <c r="C32" s="10" t="s">
        <v>2</v>
      </c>
      <c r="D32" s="5" t="s">
        <v>48</v>
      </c>
      <c r="E32" s="11" t="s">
        <v>7</v>
      </c>
      <c r="F32" s="5">
        <v>113</v>
      </c>
      <c r="G32" s="5">
        <v>1</v>
      </c>
      <c r="H32" s="6">
        <f t="shared" si="0"/>
        <v>9040</v>
      </c>
      <c r="I32" s="6">
        <f t="shared" si="1"/>
        <v>9605</v>
      </c>
      <c r="J32" s="6">
        <f t="shared" si="2"/>
        <v>13560</v>
      </c>
      <c r="K32" s="6">
        <f t="shared" si="3"/>
        <v>16950</v>
      </c>
      <c r="L32" s="6">
        <f t="shared" si="4"/>
        <v>26555</v>
      </c>
      <c r="M32" s="6">
        <f t="shared" si="5"/>
        <v>31075</v>
      </c>
      <c r="N32" s="6">
        <f t="shared" si="6"/>
        <v>47460</v>
      </c>
      <c r="O32" s="7">
        <f t="shared" si="7"/>
        <v>60455</v>
      </c>
      <c r="P32" s="5" t="s">
        <v>62</v>
      </c>
      <c r="Q32" s="12" t="s">
        <v>14</v>
      </c>
      <c r="R32" s="5" t="s">
        <v>12</v>
      </c>
    </row>
    <row r="33" spans="1:18" s="8" customFormat="1" ht="38.25" x14ac:dyDescent="0.25">
      <c r="A33" s="5" t="s">
        <v>13</v>
      </c>
      <c r="B33" s="5" t="s">
        <v>8</v>
      </c>
      <c r="C33" s="10" t="s">
        <v>2</v>
      </c>
      <c r="D33" s="5" t="s">
        <v>59</v>
      </c>
      <c r="E33" s="11" t="s">
        <v>7</v>
      </c>
      <c r="F33" s="5">
        <v>154</v>
      </c>
      <c r="G33" s="5">
        <v>1</v>
      </c>
      <c r="H33" s="6">
        <f t="shared" si="0"/>
        <v>12320</v>
      </c>
      <c r="I33" s="6">
        <f t="shared" si="1"/>
        <v>13090</v>
      </c>
      <c r="J33" s="6">
        <f t="shared" si="2"/>
        <v>18480</v>
      </c>
      <c r="K33" s="6">
        <f t="shared" si="3"/>
        <v>23100</v>
      </c>
      <c r="L33" s="6">
        <f t="shared" si="4"/>
        <v>36190</v>
      </c>
      <c r="M33" s="6">
        <f t="shared" si="5"/>
        <v>42350</v>
      </c>
      <c r="N33" s="6">
        <f t="shared" si="6"/>
        <v>64680</v>
      </c>
      <c r="O33" s="7">
        <f t="shared" si="7"/>
        <v>82390</v>
      </c>
      <c r="P33" s="5" t="s">
        <v>62</v>
      </c>
      <c r="Q33" s="12" t="s">
        <v>14</v>
      </c>
      <c r="R33" s="5" t="s">
        <v>12</v>
      </c>
    </row>
    <row r="34" spans="1:18" s="8" customFormat="1" ht="38.25" x14ac:dyDescent="0.25">
      <c r="A34" s="5" t="s">
        <v>13</v>
      </c>
      <c r="B34" s="5" t="s">
        <v>49</v>
      </c>
      <c r="C34" s="10" t="s">
        <v>2</v>
      </c>
      <c r="D34" s="5" t="s">
        <v>60</v>
      </c>
      <c r="E34" s="11" t="s">
        <v>7</v>
      </c>
      <c r="F34" s="5">
        <v>159</v>
      </c>
      <c r="G34" s="5">
        <v>1</v>
      </c>
      <c r="H34" s="6">
        <f t="shared" si="0"/>
        <v>12720</v>
      </c>
      <c r="I34" s="6">
        <f t="shared" si="1"/>
        <v>13515</v>
      </c>
      <c r="J34" s="6">
        <f t="shared" si="2"/>
        <v>19080</v>
      </c>
      <c r="K34" s="6">
        <f t="shared" si="3"/>
        <v>23850</v>
      </c>
      <c r="L34" s="6">
        <f t="shared" si="4"/>
        <v>37365</v>
      </c>
      <c r="M34" s="6">
        <f t="shared" si="5"/>
        <v>43725</v>
      </c>
      <c r="N34" s="6">
        <f t="shared" si="6"/>
        <v>66780</v>
      </c>
      <c r="O34" s="7">
        <f t="shared" si="7"/>
        <v>85065</v>
      </c>
      <c r="P34" s="5" t="s">
        <v>62</v>
      </c>
      <c r="Q34" s="12" t="s">
        <v>14</v>
      </c>
      <c r="R34" s="5" t="s">
        <v>12</v>
      </c>
    </row>
    <row r="35" spans="1:18" s="8" customFormat="1" ht="38.25" x14ac:dyDescent="0.25">
      <c r="A35" s="5" t="s">
        <v>13</v>
      </c>
      <c r="B35" s="5" t="s">
        <v>49</v>
      </c>
      <c r="C35" s="10" t="s">
        <v>2</v>
      </c>
      <c r="D35" s="5" t="s">
        <v>61</v>
      </c>
      <c r="E35" s="11" t="s">
        <v>7</v>
      </c>
      <c r="F35" s="5">
        <v>96</v>
      </c>
      <c r="G35" s="5">
        <v>1</v>
      </c>
      <c r="H35" s="6">
        <f t="shared" si="0"/>
        <v>7680</v>
      </c>
      <c r="I35" s="6">
        <f t="shared" si="1"/>
        <v>8160</v>
      </c>
      <c r="J35" s="6">
        <f t="shared" si="2"/>
        <v>11520</v>
      </c>
      <c r="K35" s="6">
        <f t="shared" si="3"/>
        <v>14400</v>
      </c>
      <c r="L35" s="6">
        <f t="shared" si="4"/>
        <v>22560</v>
      </c>
      <c r="M35" s="6">
        <f t="shared" si="5"/>
        <v>26400</v>
      </c>
      <c r="N35" s="6">
        <f>380*F35</f>
        <v>36480</v>
      </c>
      <c r="O35" s="7">
        <f>480*F35</f>
        <v>46080</v>
      </c>
      <c r="P35" s="5" t="s">
        <v>62</v>
      </c>
      <c r="Q35" s="12" t="s">
        <v>14</v>
      </c>
      <c r="R35" s="5" t="s">
        <v>12</v>
      </c>
    </row>
    <row r="36" spans="1:18" s="8" customFormat="1" ht="38.25" x14ac:dyDescent="0.25">
      <c r="A36" s="5" t="s">
        <v>13</v>
      </c>
      <c r="B36" s="5" t="s">
        <v>49</v>
      </c>
      <c r="C36" s="10" t="s">
        <v>2</v>
      </c>
      <c r="D36" s="5" t="s">
        <v>50</v>
      </c>
      <c r="E36" s="11" t="s">
        <v>7</v>
      </c>
      <c r="F36" s="5">
        <v>66</v>
      </c>
      <c r="G36" s="5">
        <v>1</v>
      </c>
      <c r="H36" s="6">
        <f t="shared" si="0"/>
        <v>5280</v>
      </c>
      <c r="I36" s="6">
        <f t="shared" si="1"/>
        <v>5610</v>
      </c>
      <c r="J36" s="6">
        <f t="shared" si="2"/>
        <v>7920</v>
      </c>
      <c r="K36" s="6">
        <f t="shared" si="3"/>
        <v>9900</v>
      </c>
      <c r="L36" s="6">
        <f t="shared" si="4"/>
        <v>15510</v>
      </c>
      <c r="M36" s="6">
        <f t="shared" si="5"/>
        <v>18150</v>
      </c>
      <c r="N36" s="6">
        <f t="shared" si="6"/>
        <v>27720</v>
      </c>
      <c r="O36" s="7">
        <f t="shared" si="7"/>
        <v>35310</v>
      </c>
      <c r="P36" s="5" t="s">
        <v>62</v>
      </c>
      <c r="Q36" s="12" t="s">
        <v>14</v>
      </c>
      <c r="R36" s="5" t="s">
        <v>12</v>
      </c>
    </row>
    <row r="37" spans="1:18" s="8" customFormat="1" ht="38.25" x14ac:dyDescent="0.25">
      <c r="A37" s="5" t="s">
        <v>13</v>
      </c>
      <c r="B37" s="5" t="s">
        <v>8</v>
      </c>
      <c r="C37" s="10" t="s">
        <v>2</v>
      </c>
      <c r="D37" s="5" t="s">
        <v>51</v>
      </c>
      <c r="E37" s="11" t="s">
        <v>7</v>
      </c>
      <c r="F37" s="5">
        <v>63</v>
      </c>
      <c r="G37" s="5">
        <v>1</v>
      </c>
      <c r="H37" s="6" t="s">
        <v>53</v>
      </c>
      <c r="I37" s="6">
        <f t="shared" si="1"/>
        <v>5355</v>
      </c>
      <c r="J37" s="6" t="s">
        <v>53</v>
      </c>
      <c r="K37" s="6">
        <f t="shared" si="3"/>
        <v>9450</v>
      </c>
      <c r="L37" s="6" t="s">
        <v>53</v>
      </c>
      <c r="M37" s="6">
        <f t="shared" si="5"/>
        <v>17325</v>
      </c>
      <c r="N37" s="6">
        <f t="shared" si="6"/>
        <v>26460</v>
      </c>
      <c r="O37" s="7">
        <f t="shared" si="7"/>
        <v>33705</v>
      </c>
      <c r="P37" s="5" t="s">
        <v>62</v>
      </c>
      <c r="Q37" s="12" t="s">
        <v>14</v>
      </c>
      <c r="R37" s="5" t="s">
        <v>12</v>
      </c>
    </row>
    <row r="38" spans="1:18" s="8" customFormat="1" ht="38.25" x14ac:dyDescent="0.25">
      <c r="A38" s="5" t="s">
        <v>13</v>
      </c>
      <c r="B38" s="5" t="s">
        <v>8</v>
      </c>
      <c r="C38" s="10" t="s">
        <v>2</v>
      </c>
      <c r="D38" s="5" t="s">
        <v>52</v>
      </c>
      <c r="E38" s="11" t="s">
        <v>7</v>
      </c>
      <c r="F38" s="5">
        <v>26</v>
      </c>
      <c r="G38" s="5">
        <v>1</v>
      </c>
      <c r="H38" s="6" t="s">
        <v>53</v>
      </c>
      <c r="I38" s="6">
        <f t="shared" si="1"/>
        <v>2210</v>
      </c>
      <c r="J38" s="6" t="s">
        <v>53</v>
      </c>
      <c r="K38" s="6">
        <f t="shared" si="3"/>
        <v>3900</v>
      </c>
      <c r="L38" s="6" t="s">
        <v>53</v>
      </c>
      <c r="M38" s="6">
        <f t="shared" si="5"/>
        <v>7150</v>
      </c>
      <c r="N38" s="6">
        <f>490*F38</f>
        <v>12740</v>
      </c>
      <c r="O38" s="7">
        <f>650*F38</f>
        <v>16900</v>
      </c>
      <c r="P38" s="5" t="s">
        <v>62</v>
      </c>
      <c r="Q38" s="12" t="s">
        <v>14</v>
      </c>
      <c r="R38" s="5" t="s">
        <v>12</v>
      </c>
    </row>
  </sheetData>
  <autoFilter ref="A1:R1"/>
  <phoneticPr fontId="5" type="noConversion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C13" r:id="rId12"/>
    <hyperlink ref="C14" r:id="rId13"/>
    <hyperlink ref="C15" r:id="rId14"/>
    <hyperlink ref="C16" r:id="rId15"/>
    <hyperlink ref="C17" r:id="rId16"/>
    <hyperlink ref="C18" r:id="rId17"/>
    <hyperlink ref="C19" r:id="rId18"/>
    <hyperlink ref="C20" r:id="rId19"/>
    <hyperlink ref="C21" r:id="rId20"/>
    <hyperlink ref="C22" r:id="rId21"/>
    <hyperlink ref="C23" r:id="rId22"/>
    <hyperlink ref="C24" r:id="rId23"/>
    <hyperlink ref="C25" r:id="rId24"/>
    <hyperlink ref="C26" r:id="rId25"/>
    <hyperlink ref="C27" r:id="rId26"/>
    <hyperlink ref="C28" r:id="rId27"/>
    <hyperlink ref="C29" r:id="rId28"/>
    <hyperlink ref="C30" r:id="rId29"/>
    <hyperlink ref="C31" r:id="rId30"/>
    <hyperlink ref="C32" r:id="rId31"/>
    <hyperlink ref="C33" r:id="rId32"/>
    <hyperlink ref="C34" r:id="rId33"/>
    <hyperlink ref="C35" r:id="rId34"/>
    <hyperlink ref="C36" r:id="rId35"/>
    <hyperlink ref="C37" r:id="rId36"/>
    <hyperlink ref="C38" r:id="rId37"/>
    <hyperlink ref="E2" r:id="rId38"/>
    <hyperlink ref="E11" r:id="rId39"/>
    <hyperlink ref="E12" r:id="rId40"/>
    <hyperlink ref="E13" r:id="rId41"/>
    <hyperlink ref="E14" r:id="rId42"/>
    <hyperlink ref="E15" r:id="rId43"/>
    <hyperlink ref="E16" r:id="rId44"/>
    <hyperlink ref="E17" r:id="rId45"/>
    <hyperlink ref="E18" r:id="rId46"/>
    <hyperlink ref="E19" r:id="rId47"/>
    <hyperlink ref="E20" r:id="rId48"/>
    <hyperlink ref="E3" r:id="rId49"/>
    <hyperlink ref="E21" r:id="rId50"/>
    <hyperlink ref="E22" r:id="rId51"/>
    <hyperlink ref="E23" r:id="rId52"/>
    <hyperlink ref="E24" r:id="rId53"/>
    <hyperlink ref="E25" r:id="rId54"/>
    <hyperlink ref="E26" r:id="rId55"/>
    <hyperlink ref="E27" r:id="rId56"/>
    <hyperlink ref="E28" r:id="rId57"/>
    <hyperlink ref="E29" r:id="rId58"/>
    <hyperlink ref="E30" r:id="rId59"/>
    <hyperlink ref="E4" r:id="rId60"/>
    <hyperlink ref="E31" r:id="rId61"/>
    <hyperlink ref="E32" r:id="rId62"/>
    <hyperlink ref="E33" r:id="rId63"/>
    <hyperlink ref="E34" r:id="rId64"/>
    <hyperlink ref="E35" r:id="rId65"/>
    <hyperlink ref="E36" r:id="rId66"/>
    <hyperlink ref="E37" r:id="rId67"/>
    <hyperlink ref="E38" r:id="rId68"/>
    <hyperlink ref="E5" r:id="rId69"/>
    <hyperlink ref="E6" r:id="rId70"/>
    <hyperlink ref="E7" r:id="rId71"/>
    <hyperlink ref="E8" r:id="rId72"/>
    <hyperlink ref="E9" r:id="rId73"/>
    <hyperlink ref="E10" r:id="rId74"/>
  </hyperlinks>
  <pageMargins left="0.7" right="0.7" top="0.75" bottom="0.75" header="0.3" footer="0.3"/>
  <pageSetup paperSize="9" orientation="portrait" horizontalDpi="300" verticalDpi="300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2026-02-08T15:13:07Z</dcterms:modified>
</cp:coreProperties>
</file>