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Автобилборды" sheetId="4" r:id="rId1"/>
    <sheet name="Оклейка" sheetId="3" state="hidden" r:id="rId2"/>
  </sheets>
  <definedNames>
    <definedName name="_xlnm._FilterDatabase" localSheetId="0" hidden="1">Автобилборды!$A$1:$M$2</definedName>
    <definedName name="_xlnm._FilterDatabase" localSheetId="1" hidden="1">Оклейка!$A$8:$R$26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" i="4" l="1"/>
  <c r="L3" i="4" l="1"/>
  <c r="K3" i="4"/>
  <c r="K2" i="4"/>
  <c r="J3" i="4"/>
  <c r="L2" i="4" l="1"/>
  <c r="O15" i="3" l="1"/>
  <c r="O16" i="3"/>
  <c r="J10" i="3"/>
  <c r="J11" i="3"/>
  <c r="J12" i="3"/>
  <c r="N12" i="3" s="1"/>
  <c r="J13" i="3"/>
  <c r="J14" i="3"/>
  <c r="J15" i="3"/>
  <c r="N15" i="3" s="1"/>
  <c r="J16" i="3"/>
  <c r="N16" i="3" s="1"/>
  <c r="J17" i="3"/>
  <c r="J18" i="3"/>
  <c r="J19" i="3"/>
  <c r="J20" i="3"/>
  <c r="J9" i="3"/>
  <c r="N20" i="3" l="1"/>
  <c r="O20" i="3"/>
  <c r="O10" i="3" l="1"/>
  <c r="N10" i="3"/>
  <c r="O11" i="3" l="1"/>
  <c r="N11" i="3"/>
  <c r="O19" i="3" l="1"/>
  <c r="N19" i="3"/>
  <c r="O18" i="3"/>
  <c r="N18" i="3"/>
  <c r="O17" i="3"/>
  <c r="N17" i="3"/>
  <c r="O14" i="3"/>
  <c r="N14" i="3"/>
  <c r="O13" i="3"/>
  <c r="N13" i="3"/>
  <c r="O12" i="3"/>
  <c r="O9" i="3" l="1"/>
  <c r="N9" i="3"/>
</calcChain>
</file>

<file path=xl/comments1.xml><?xml version="1.0" encoding="utf-8"?>
<comments xmlns="http://schemas.openxmlformats.org/spreadsheetml/2006/main">
  <authors>
    <author>Автор</author>
  </authors>
  <commentList>
    <comment ref="M8" authorId="0" shapeId="0">
      <text>
        <r>
          <rPr>
            <sz val="11"/>
            <color theme="1"/>
            <rFont val="Calibri"/>
            <family val="2"/>
            <scheme val="minor"/>
          </rPr>
          <t>[Threaded comment]
Your application allows you to read this threaded comment; however, any edits to it will get removed if the file is opened in a latest version of Excel.
Comment:
		Укажите нужное количество и стоимость пересчитается</t>
        </r>
      </text>
    </comment>
  </commentList>
</comments>
</file>

<file path=xl/sharedStrings.xml><?xml version="1.0" encoding="utf-8"?>
<sst xmlns="http://schemas.openxmlformats.org/spreadsheetml/2006/main" count="169" uniqueCount="77">
  <si>
    <t>Город</t>
  </si>
  <si>
    <t>Вид транспорта</t>
  </si>
  <si>
    <t>Вид рекламы</t>
  </si>
  <si>
    <t>Маршруты</t>
  </si>
  <si>
    <t>Марка транспорта</t>
  </si>
  <si>
    <t>Формат рекламы</t>
  </si>
  <si>
    <t>Площадь, м2</t>
  </si>
  <si>
    <t>ООО "Фасад Медиа Групп"</t>
  </si>
  <si>
    <t>Тел.: 8 800 201-23-74</t>
  </si>
  <si>
    <t>Иваново</t>
  </si>
  <si>
    <t>Автобус</t>
  </si>
  <si>
    <t>Оклейка</t>
  </si>
  <si>
    <t>Все по городу</t>
  </si>
  <si>
    <t>от 1500 руб.</t>
  </si>
  <si>
    <t>Фото</t>
  </si>
  <si>
    <t>Аренда за 1 машину</t>
  </si>
  <si>
    <t>Печать за 1 машину</t>
  </si>
  <si>
    <t>Монтаж за 1 машину</t>
  </si>
  <si>
    <t>Период, мес.</t>
  </si>
  <si>
    <t>Первый месяц</t>
  </si>
  <si>
    <t>Продление</t>
  </si>
  <si>
    <t>Фотоотчет</t>
  </si>
  <si>
    <t>Услуги дизайнера</t>
  </si>
  <si>
    <t>Код</t>
  </si>
  <si>
    <t>ИТО-1</t>
  </si>
  <si>
    <t>ИТО-2</t>
  </si>
  <si>
    <t>ИТО-3</t>
  </si>
  <si>
    <t>ИТО-4</t>
  </si>
  <si>
    <t>ИТО-5</t>
  </si>
  <si>
    <t>ИТО-6</t>
  </si>
  <si>
    <t>ИТО-7</t>
  </si>
  <si>
    <t>Менеджер: Татьяна</t>
  </si>
  <si>
    <t>Моб.: 8-918-740-00-81</t>
  </si>
  <si>
    <t>Богдан</t>
  </si>
  <si>
    <t>ПАЗ</t>
  </si>
  <si>
    <t>Минимальное количество машин</t>
  </si>
  <si>
    <t>Модульное размещение плюс (правый+левый борта)</t>
  </si>
  <si>
    <t>Наклейка на заднее стекло</t>
  </si>
  <si>
    <t>ИТО-8</t>
  </si>
  <si>
    <t>Экстра брендирование  (правый+левый+задний борта)</t>
  </si>
  <si>
    <t>ИТО-9</t>
  </si>
  <si>
    <t xml:space="preserve">Мобильный билборд (правый борт между дверьми) </t>
  </si>
  <si>
    <t xml:space="preserve">Мобильный билборд (левый борт посередине) </t>
  </si>
  <si>
    <t>ИТО-10</t>
  </si>
  <si>
    <t>ИТО-11</t>
  </si>
  <si>
    <t>ИТО-12</t>
  </si>
  <si>
    <t>Представитель</t>
  </si>
  <si>
    <t>Телефон</t>
  </si>
  <si>
    <t>Почта</t>
  </si>
  <si>
    <t>Сайт</t>
  </si>
  <si>
    <t>BUS37 </t>
  </si>
  <si>
    <t>Виталий</t>
  </si>
  <si>
    <t>busivanovo@yandex.ru</t>
  </si>
  <si>
    <t xml:space="preserve">http://bus37.ru/ </t>
  </si>
  <si>
    <t>Подрядчик</t>
  </si>
  <si>
    <t>Подрядчики:</t>
  </si>
  <si>
    <t>Дата обновления: 18.05.2023</t>
  </si>
  <si>
    <t>Почта: 88002012374_4@mail.ru</t>
  </si>
  <si>
    <t>Окейка заднего борта (железо+стекло)</t>
  </si>
  <si>
    <t>Вид транспортного средства</t>
  </si>
  <si>
    <t>Марка транспортного средства</t>
  </si>
  <si>
    <t>Формат</t>
  </si>
  <si>
    <t>Количество машин</t>
  </si>
  <si>
    <t>Аренда</t>
  </si>
  <si>
    <t>Монтаж</t>
  </si>
  <si>
    <t>Печать</t>
  </si>
  <si>
    <t>Начало рекламной кампании</t>
  </si>
  <si>
    <t>С любой даты</t>
  </si>
  <si>
    <t>Внешнее брендирование (оклейка)</t>
  </si>
  <si>
    <t>Краснодар</t>
  </si>
  <si>
    <t>Автобилборд</t>
  </si>
  <si>
    <t>Прицеп</t>
  </si>
  <si>
    <t>Правый борт + Левый борт</t>
  </si>
  <si>
    <t>Размеры, м.</t>
  </si>
  <si>
    <t>2х2</t>
  </si>
  <si>
    <t>3х2</t>
  </si>
  <si>
    <t>Период, дней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</si>
</sst>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sc:personList xmlns:sc="http://schemas.microsoft.com/office/spreadsheetml/2018/threadedcomments">
  <sc:person displayName="Автор" id="{673C36BA-4227-42B5-BA42-676DF12334CA}" providerId="None"/>
</sc: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sc:ThreadedComments xmlns:sc="http://schemas.microsoft.com/office/spreadsheetml/2018/threadedcomments">
  <sc:threadedComment ref="H8" personId="{673C36BA-4227-42B5-BA42-676DF12334CA}" id="{B988E2D6-5552-49B4-BE4C-93B89429C626}">
    <sc:text>Укажите нужное количество, и стоимость пересчитается</sc:text>
  </sc:threadedComment>
  <sc:threadedComment ref="I8" personId="{673C36BA-4227-42B5-BA42-676DF12334CA}" id="{8305420D-7F8E-42FE-A5A9-955F24145F27}">
    <sc:text>Укажите нужное количество, и стоимость пересчитается</sc:text>
  </sc:threadedComment>
</sc:ThreadedComments>
</file>

<file path=xl/threadedComments/threadedComment2.xml><?xml version="1.0" encoding="utf-8"?>
<sc:ThreadedComments xmlns:sc="http://schemas.microsoft.com/office/spreadsheetml/2018/threadedcomments">
  <sc:threadedComment ref="M8" personId="{673C36BA-4227-42B5-BA42-676DF12334CA}" id="{630679CB-CAEE-431A-82C4-4F7E8FDA22D0}">
    <sc:text>Укажите нужное количество и стоимость пересчитается</sc:text>
  </sc:threadedComment>
</sc: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oKvIaaA0GKMZDw" TargetMode="External"/><Relationship Id="rId1" Type="http://schemas.openxmlformats.org/officeDocument/2006/relationships/hyperlink" Target="https://disk.yandex.ru/d/oKvIaaA0GKMZDw" TargetMode="External"/><Relationship Id="rId6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yyducapayFaQpA" TargetMode="External"/><Relationship Id="rId13" Type="http://schemas.openxmlformats.org/officeDocument/2006/relationships/hyperlink" Target="https://wikiroutes.info/stavropol/catalog" TargetMode="External"/><Relationship Id="rId18" Type="http://schemas.openxmlformats.org/officeDocument/2006/relationships/hyperlink" Target="https://wikiroutes.info/stavropol/catalog" TargetMode="External"/><Relationship Id="rId26" Type="http://schemas.microsoft.com/office/2017/10/relationships/threadedComment" Target="../threadedComments/threadedComment2.xml"/><Relationship Id="rId3" Type="http://schemas.openxmlformats.org/officeDocument/2006/relationships/hyperlink" Target="https://disk.yandex.ru/i/gpgqixiF-zVDUg" TargetMode="External"/><Relationship Id="rId21" Type="http://schemas.openxmlformats.org/officeDocument/2006/relationships/hyperlink" Target="http://bus37.ru/" TargetMode="External"/><Relationship Id="rId7" Type="http://schemas.openxmlformats.org/officeDocument/2006/relationships/hyperlink" Target="https://wikiroutes.info/stavropol/catalog" TargetMode="External"/><Relationship Id="rId12" Type="http://schemas.openxmlformats.org/officeDocument/2006/relationships/hyperlink" Target="https://wikiroutes.info/stavropol/catalog" TargetMode="External"/><Relationship Id="rId17" Type="http://schemas.openxmlformats.org/officeDocument/2006/relationships/hyperlink" Target="https://wikiroutes.info/stavropol/catalog" TargetMode="External"/><Relationship Id="rId25" Type="http://schemas.openxmlformats.org/officeDocument/2006/relationships/comments" Target="../comments1.xml"/><Relationship Id="rId2" Type="http://schemas.openxmlformats.org/officeDocument/2006/relationships/hyperlink" Target="https://disk.yandex.ru/d/migFfKWTjvFnWg" TargetMode="External"/><Relationship Id="rId16" Type="http://schemas.openxmlformats.org/officeDocument/2006/relationships/hyperlink" Target="https://wikiroutes.info/stavropol/catalog" TargetMode="External"/><Relationship Id="rId20" Type="http://schemas.openxmlformats.org/officeDocument/2006/relationships/hyperlink" Target="https://disk.yandex.ru/i/94tWmus5-dRSWQ" TargetMode="External"/><Relationship Id="rId1" Type="http://schemas.openxmlformats.org/officeDocument/2006/relationships/hyperlink" Target="https://disk.yandex.ru/i/Db6EmvojjWR9XQ" TargetMode="External"/><Relationship Id="rId6" Type="http://schemas.openxmlformats.org/officeDocument/2006/relationships/hyperlink" Target="https://disk.yandex.ru/d/y2zoUjLKuJ17tg" TargetMode="External"/><Relationship Id="rId11" Type="http://schemas.openxmlformats.org/officeDocument/2006/relationships/hyperlink" Target="https://wikiroutes.info/stavropol/catalog" TargetMode="External"/><Relationship Id="rId24" Type="http://schemas.openxmlformats.org/officeDocument/2006/relationships/vmlDrawing" Target="../drawings/vmlDrawing1.vml"/><Relationship Id="rId5" Type="http://schemas.openxmlformats.org/officeDocument/2006/relationships/hyperlink" Target="https://disk.yandex.ru/i/Isr_A8S_uqtIiA" TargetMode="External"/><Relationship Id="rId15" Type="http://schemas.openxmlformats.org/officeDocument/2006/relationships/hyperlink" Target="https://disk.yandex.ru/i/gSNuwx6W35IZxw" TargetMode="External"/><Relationship Id="rId23" Type="http://schemas.openxmlformats.org/officeDocument/2006/relationships/printerSettings" Target="../printerSettings/printerSettings2.bin"/><Relationship Id="rId10" Type="http://schemas.openxmlformats.org/officeDocument/2006/relationships/hyperlink" Target="https://wikiroutes.info/stavropol/catalog" TargetMode="External"/><Relationship Id="rId19" Type="http://schemas.openxmlformats.org/officeDocument/2006/relationships/hyperlink" Target="https://disk.yandex.ru/i/WQNeSd8ZFJ9i8Q" TargetMode="External"/><Relationship Id="rId4" Type="http://schemas.openxmlformats.org/officeDocument/2006/relationships/hyperlink" Target="https://disk.yandex.ru/i/cZeIiDgKw2gekQ" TargetMode="External"/><Relationship Id="rId9" Type="http://schemas.openxmlformats.org/officeDocument/2006/relationships/hyperlink" Target="https://wikiroutes.info/stavropol/catalog" TargetMode="External"/><Relationship Id="rId14" Type="http://schemas.openxmlformats.org/officeDocument/2006/relationships/hyperlink" Target="https://wikiroutes.info/stavropol/catalog" TargetMode="External"/><Relationship Id="rId22" Type="http://schemas.openxmlformats.org/officeDocument/2006/relationships/hyperlink" Target="mailto:busivanovo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abSelected="1" workbookViewId="0">
      <selection activeCell="D2" sqref="D2"/>
    </sheetView>
  </sheetViews>
  <sheetFormatPr defaultColWidth="9.140625" defaultRowHeight="12.75" x14ac:dyDescent="0.25"/>
  <cols>
    <col min="1" max="1" width="10.5703125" style="3" customWidth="1"/>
    <col min="2" max="2" width="21" style="3" customWidth="1"/>
    <col min="3" max="3" width="23.140625" style="3" customWidth="1"/>
    <col min="4" max="4" width="16.42578125" style="3" customWidth="1"/>
    <col min="5" max="5" width="22.85546875" style="3" customWidth="1"/>
    <col min="6" max="6" width="9.5703125" style="3" customWidth="1"/>
    <col min="7" max="7" width="15.42578125" style="3" customWidth="1"/>
    <col min="8" max="8" width="20.85546875" style="3" customWidth="1"/>
    <col min="9" max="9" width="16.85546875" style="3" customWidth="1"/>
    <col min="10" max="10" width="11.7109375" style="3" customWidth="1"/>
    <col min="11" max="11" width="11" style="3" customWidth="1"/>
    <col min="12" max="12" width="12.140625" style="3" customWidth="1"/>
    <col min="13" max="13" width="20.85546875" style="3" customWidth="1"/>
    <col min="14" max="14" width="25.7109375" style="3" customWidth="1"/>
    <col min="15" max="15" width="26.5703125" style="3" customWidth="1"/>
    <col min="16" max="16" width="27.42578125" style="3" customWidth="1"/>
    <col min="17" max="17" width="26.28515625" style="3" customWidth="1"/>
    <col min="18" max="18" width="24.5703125" style="3" customWidth="1"/>
    <col min="19" max="16384" width="9.140625" style="3"/>
  </cols>
  <sheetData>
    <row r="1" spans="1:13" s="7" customFormat="1" ht="25.5" x14ac:dyDescent="0.25">
      <c r="A1" s="24" t="s">
        <v>0</v>
      </c>
      <c r="B1" s="24" t="s">
        <v>59</v>
      </c>
      <c r="C1" s="24" t="s">
        <v>60</v>
      </c>
      <c r="D1" s="24" t="s">
        <v>2</v>
      </c>
      <c r="E1" s="24" t="s">
        <v>61</v>
      </c>
      <c r="F1" s="24" t="s">
        <v>14</v>
      </c>
      <c r="G1" s="24" t="s">
        <v>73</v>
      </c>
      <c r="H1" s="24" t="s">
        <v>62</v>
      </c>
      <c r="I1" s="24" t="s">
        <v>76</v>
      </c>
      <c r="J1" s="24" t="s">
        <v>63</v>
      </c>
      <c r="K1" s="24" t="s">
        <v>65</v>
      </c>
      <c r="L1" s="24" t="s">
        <v>64</v>
      </c>
      <c r="M1" s="24" t="s">
        <v>66</v>
      </c>
    </row>
    <row r="2" spans="1:13" s="15" customFormat="1" ht="38.25" x14ac:dyDescent="0.25">
      <c r="A2" s="25" t="s">
        <v>69</v>
      </c>
      <c r="B2" s="25" t="s">
        <v>70</v>
      </c>
      <c r="C2" s="25" t="s">
        <v>71</v>
      </c>
      <c r="D2" s="26" t="s">
        <v>68</v>
      </c>
      <c r="E2" s="25" t="s">
        <v>72</v>
      </c>
      <c r="F2" s="27" t="s">
        <v>14</v>
      </c>
      <c r="G2" s="25" t="s">
        <v>74</v>
      </c>
      <c r="H2" s="26">
        <v>1</v>
      </c>
      <c r="I2" s="26">
        <v>14</v>
      </c>
      <c r="J2" s="23">
        <f>1600*H2*I2</f>
        <v>22400</v>
      </c>
      <c r="K2" s="23">
        <f>5500*H2</f>
        <v>5500</v>
      </c>
      <c r="L2" s="23">
        <f>1500*H2</f>
        <v>1500</v>
      </c>
      <c r="M2" s="28" t="s">
        <v>67</v>
      </c>
    </row>
    <row r="3" spans="1:13" s="15" customFormat="1" ht="38.25" x14ac:dyDescent="0.25">
      <c r="A3" s="25" t="s">
        <v>69</v>
      </c>
      <c r="B3" s="25" t="s">
        <v>70</v>
      </c>
      <c r="C3" s="25" t="s">
        <v>71</v>
      </c>
      <c r="D3" s="26" t="s">
        <v>68</v>
      </c>
      <c r="E3" s="25" t="s">
        <v>72</v>
      </c>
      <c r="F3" s="27" t="s">
        <v>14</v>
      </c>
      <c r="G3" s="25" t="s">
        <v>75</v>
      </c>
      <c r="H3" s="26">
        <v>1</v>
      </c>
      <c r="I3" s="26">
        <v>14</v>
      </c>
      <c r="J3" s="23">
        <f>1800*H3*I3</f>
        <v>25200</v>
      </c>
      <c r="K3" s="23">
        <f>5500*H3</f>
        <v>5500</v>
      </c>
      <c r="L3" s="23">
        <f>1500*H3</f>
        <v>1500</v>
      </c>
      <c r="M3" s="28" t="s">
        <v>67</v>
      </c>
    </row>
  </sheetData>
  <autoFilter ref="A1:M2"/>
  <hyperlinks>
    <hyperlink ref="F2" r:id="rId1"/>
    <hyperlink ref="F3" r:id="rId2"/>
  </hyperlinks>
  <pageMargins left="0.7" right="0.7" top="0.75" bottom="0.75" header="0.3" footer="0.3"/>
  <pageSetup paperSize="9" orientation="portrait" horizontalDpi="4294967295" verticalDpi="4294967295"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8"/>
  <sheetViews>
    <sheetView workbookViewId="0">
      <selection activeCell="C10" sqref="C10"/>
    </sheetView>
  </sheetViews>
  <sheetFormatPr defaultColWidth="9.140625" defaultRowHeight="12.75" x14ac:dyDescent="0.25"/>
  <cols>
    <col min="1" max="1" width="22.140625" style="3" customWidth="1"/>
    <col min="2" max="2" width="21" style="3" customWidth="1"/>
    <col min="3" max="3" width="20.7109375" style="3" customWidth="1"/>
    <col min="4" max="4" width="20.5703125" style="3" customWidth="1"/>
    <col min="5" max="5" width="23.42578125" style="3" customWidth="1"/>
    <col min="6" max="6" width="14.7109375" style="3" customWidth="1"/>
    <col min="7" max="7" width="19.7109375" style="3" customWidth="1"/>
    <col min="8" max="8" width="18.28515625" style="3" customWidth="1"/>
    <col min="9" max="10" width="23.28515625" style="4" customWidth="1"/>
    <col min="11" max="11" width="24" style="4" customWidth="1"/>
    <col min="12" max="12" width="20.7109375" style="3" customWidth="1"/>
    <col min="13" max="13" width="26.140625" style="3" customWidth="1"/>
    <col min="14" max="14" width="20.140625" style="3" customWidth="1"/>
    <col min="15" max="15" width="19.42578125" style="3" customWidth="1"/>
    <col min="16" max="16" width="17.42578125" style="3" customWidth="1"/>
    <col min="17" max="17" width="17.28515625" style="3" customWidth="1"/>
    <col min="18" max="18" width="20.85546875" style="3" customWidth="1"/>
    <col min="19" max="19" width="25.7109375" style="3" customWidth="1"/>
    <col min="20" max="20" width="26.5703125" style="3" customWidth="1"/>
    <col min="21" max="21" width="27.42578125" style="3" customWidth="1"/>
    <col min="22" max="22" width="26.28515625" style="3" customWidth="1"/>
    <col min="23" max="23" width="24.5703125" style="3" customWidth="1"/>
    <col min="24" max="16384" width="9.140625" style="3"/>
  </cols>
  <sheetData>
    <row r="1" spans="1:18" x14ac:dyDescent="0.25">
      <c r="A1" s="1" t="s">
        <v>7</v>
      </c>
      <c r="E1" s="1"/>
      <c r="F1" s="1"/>
      <c r="G1" s="1"/>
    </row>
    <row r="2" spans="1:18" x14ac:dyDescent="0.25">
      <c r="A2" s="2" t="s">
        <v>31</v>
      </c>
      <c r="E2" s="2"/>
      <c r="F2" s="2"/>
      <c r="G2" s="2"/>
    </row>
    <row r="3" spans="1:18" x14ac:dyDescent="0.25">
      <c r="A3" s="2" t="s">
        <v>8</v>
      </c>
      <c r="E3" s="2"/>
      <c r="F3" s="2"/>
      <c r="G3" s="2"/>
    </row>
    <row r="4" spans="1:18" x14ac:dyDescent="0.25">
      <c r="A4" s="2" t="s">
        <v>32</v>
      </c>
      <c r="E4" s="2"/>
      <c r="F4" s="2"/>
      <c r="G4" s="2"/>
    </row>
    <row r="5" spans="1:18" x14ac:dyDescent="0.25">
      <c r="A5" s="2" t="s">
        <v>57</v>
      </c>
      <c r="E5" s="2"/>
      <c r="F5" s="2"/>
      <c r="G5" s="2"/>
    </row>
    <row r="6" spans="1:18" x14ac:dyDescent="0.25">
      <c r="A6" s="2" t="s">
        <v>56</v>
      </c>
      <c r="E6" s="2"/>
      <c r="F6" s="2"/>
      <c r="G6" s="2"/>
    </row>
    <row r="7" spans="1:18" x14ac:dyDescent="0.25">
      <c r="A7" s="2"/>
      <c r="E7" s="2"/>
      <c r="F7" s="2"/>
      <c r="G7" s="2"/>
    </row>
    <row r="8" spans="1:18" s="7" customFormat="1" ht="25.5" x14ac:dyDescent="0.25">
      <c r="A8" s="5" t="s">
        <v>0</v>
      </c>
      <c r="B8" s="5" t="s">
        <v>1</v>
      </c>
      <c r="C8" s="5" t="s">
        <v>4</v>
      </c>
      <c r="D8" s="5" t="s">
        <v>2</v>
      </c>
      <c r="E8" s="5" t="s">
        <v>5</v>
      </c>
      <c r="F8" s="5" t="s">
        <v>14</v>
      </c>
      <c r="G8" s="5" t="s">
        <v>23</v>
      </c>
      <c r="H8" s="5" t="s">
        <v>6</v>
      </c>
      <c r="I8" s="6" t="s">
        <v>15</v>
      </c>
      <c r="J8" s="6" t="s">
        <v>16</v>
      </c>
      <c r="K8" s="6" t="s">
        <v>17</v>
      </c>
      <c r="L8" s="5" t="s">
        <v>18</v>
      </c>
      <c r="M8" s="5" t="s">
        <v>35</v>
      </c>
      <c r="N8" s="5" t="s">
        <v>19</v>
      </c>
      <c r="O8" s="5" t="s">
        <v>20</v>
      </c>
      <c r="P8" s="5" t="s">
        <v>3</v>
      </c>
      <c r="Q8" s="5" t="s">
        <v>21</v>
      </c>
      <c r="R8" s="5" t="s">
        <v>22</v>
      </c>
    </row>
    <row r="9" spans="1:18" x14ac:dyDescent="0.25">
      <c r="A9" s="8" t="s">
        <v>9</v>
      </c>
      <c r="B9" s="8" t="s">
        <v>10</v>
      </c>
      <c r="C9" s="13" t="s">
        <v>33</v>
      </c>
      <c r="D9" s="8" t="s">
        <v>11</v>
      </c>
      <c r="E9" s="8" t="s">
        <v>37</v>
      </c>
      <c r="F9" s="18" t="s">
        <v>14</v>
      </c>
      <c r="G9" s="8" t="s">
        <v>24</v>
      </c>
      <c r="H9" s="8">
        <v>0.75</v>
      </c>
      <c r="I9" s="16">
        <v>10000</v>
      </c>
      <c r="J9" s="16">
        <f t="shared" ref="J9:J20" si="0">800*H9</f>
        <v>600</v>
      </c>
      <c r="K9" s="9">
        <v>0</v>
      </c>
      <c r="L9" s="13">
        <v>1</v>
      </c>
      <c r="M9" s="8">
        <v>3</v>
      </c>
      <c r="N9" s="16">
        <f>((I9+J9+K9)*1)*M9</f>
        <v>31800</v>
      </c>
      <c r="O9" s="16">
        <f>I9*M9</f>
        <v>30000</v>
      </c>
      <c r="P9" s="19" t="s">
        <v>12</v>
      </c>
      <c r="Q9" s="14">
        <v>1</v>
      </c>
      <c r="R9" s="8" t="s">
        <v>13</v>
      </c>
    </row>
    <row r="10" spans="1:18" x14ac:dyDescent="0.25">
      <c r="A10" s="8" t="s">
        <v>9</v>
      </c>
      <c r="B10" s="8" t="s">
        <v>10</v>
      </c>
      <c r="C10" s="13" t="s">
        <v>34</v>
      </c>
      <c r="D10" s="8" t="s">
        <v>11</v>
      </c>
      <c r="E10" s="8" t="s">
        <v>37</v>
      </c>
      <c r="F10" s="18" t="s">
        <v>14</v>
      </c>
      <c r="G10" s="8" t="s">
        <v>25</v>
      </c>
      <c r="H10" s="8">
        <v>0.75</v>
      </c>
      <c r="I10" s="16">
        <v>12000</v>
      </c>
      <c r="J10" s="16">
        <f t="shared" si="0"/>
        <v>600</v>
      </c>
      <c r="K10" s="9">
        <v>0</v>
      </c>
      <c r="L10" s="13">
        <v>1</v>
      </c>
      <c r="M10" s="8">
        <v>3</v>
      </c>
      <c r="N10" s="16">
        <f>((I10+J10+K10)*1)*M10</f>
        <v>37800</v>
      </c>
      <c r="O10" s="16">
        <f>I10*M10</f>
        <v>36000</v>
      </c>
      <c r="P10" s="19" t="s">
        <v>12</v>
      </c>
      <c r="Q10" s="14">
        <v>1</v>
      </c>
      <c r="R10" s="8" t="s">
        <v>13</v>
      </c>
    </row>
    <row r="11" spans="1:18" ht="25.5" x14ac:dyDescent="0.25">
      <c r="A11" s="8" t="s">
        <v>9</v>
      </c>
      <c r="B11" s="8" t="s">
        <v>10</v>
      </c>
      <c r="C11" s="8" t="s">
        <v>33</v>
      </c>
      <c r="D11" s="8" t="s">
        <v>11</v>
      </c>
      <c r="E11" s="11" t="s">
        <v>58</v>
      </c>
      <c r="F11" s="18" t="s">
        <v>14</v>
      </c>
      <c r="G11" s="8" t="s">
        <v>26</v>
      </c>
      <c r="H11" s="13">
        <v>2.9</v>
      </c>
      <c r="I11" s="16">
        <v>12000</v>
      </c>
      <c r="J11" s="16">
        <f t="shared" si="0"/>
        <v>2320</v>
      </c>
      <c r="K11" s="9">
        <v>0</v>
      </c>
      <c r="L11" s="13">
        <v>3</v>
      </c>
      <c r="M11" s="8">
        <v>3</v>
      </c>
      <c r="N11" s="16">
        <f>M11*I11</f>
        <v>36000</v>
      </c>
      <c r="O11" s="16">
        <f>M11*I11</f>
        <v>36000</v>
      </c>
      <c r="P11" s="19" t="s">
        <v>12</v>
      </c>
      <c r="Q11" s="14">
        <v>1</v>
      </c>
      <c r="R11" s="8" t="s">
        <v>13</v>
      </c>
    </row>
    <row r="12" spans="1:18" ht="25.5" x14ac:dyDescent="0.25">
      <c r="A12" s="8" t="s">
        <v>9</v>
      </c>
      <c r="B12" s="8" t="s">
        <v>10</v>
      </c>
      <c r="C12" s="13" t="s">
        <v>34</v>
      </c>
      <c r="D12" s="8" t="s">
        <v>11</v>
      </c>
      <c r="E12" s="11" t="s">
        <v>58</v>
      </c>
      <c r="F12" s="18" t="s">
        <v>14</v>
      </c>
      <c r="G12" s="8" t="s">
        <v>27</v>
      </c>
      <c r="H12" s="13">
        <v>4.9000000000000004</v>
      </c>
      <c r="I12" s="16">
        <v>15000</v>
      </c>
      <c r="J12" s="16">
        <f t="shared" si="0"/>
        <v>3920.0000000000005</v>
      </c>
      <c r="K12" s="9">
        <v>0</v>
      </c>
      <c r="L12" s="13">
        <v>3</v>
      </c>
      <c r="M12" s="8">
        <v>1</v>
      </c>
      <c r="N12" s="16">
        <f t="shared" ref="N12:N20" si="1">((I12+J12+K12)*1)*M12</f>
        <v>18920</v>
      </c>
      <c r="O12" s="16">
        <f t="shared" ref="O12:O20" si="2">I12*M12</f>
        <v>15000</v>
      </c>
      <c r="P12" s="19" t="s">
        <v>12</v>
      </c>
      <c r="Q12" s="10">
        <v>1</v>
      </c>
      <c r="R12" s="8" t="s">
        <v>13</v>
      </c>
    </row>
    <row r="13" spans="1:18" ht="38.25" x14ac:dyDescent="0.25">
      <c r="A13" s="8" t="s">
        <v>9</v>
      </c>
      <c r="B13" s="8" t="s">
        <v>10</v>
      </c>
      <c r="C13" s="8" t="s">
        <v>33</v>
      </c>
      <c r="D13" s="8" t="s">
        <v>11</v>
      </c>
      <c r="E13" s="12" t="s">
        <v>36</v>
      </c>
      <c r="F13" s="18" t="s">
        <v>14</v>
      </c>
      <c r="G13" s="8" t="s">
        <v>28</v>
      </c>
      <c r="H13" s="13">
        <v>13.5</v>
      </c>
      <c r="I13" s="16">
        <v>18000</v>
      </c>
      <c r="J13" s="16">
        <f t="shared" si="0"/>
        <v>10800</v>
      </c>
      <c r="K13" s="9">
        <v>0</v>
      </c>
      <c r="L13" s="13">
        <v>3</v>
      </c>
      <c r="M13" s="8">
        <v>1</v>
      </c>
      <c r="N13" s="16">
        <f t="shared" si="1"/>
        <v>28800</v>
      </c>
      <c r="O13" s="16">
        <f t="shared" si="2"/>
        <v>18000</v>
      </c>
      <c r="P13" s="19" t="s">
        <v>12</v>
      </c>
      <c r="Q13" s="10">
        <v>1</v>
      </c>
      <c r="R13" s="8" t="s">
        <v>13</v>
      </c>
    </row>
    <row r="14" spans="1:18" ht="38.25" x14ac:dyDescent="0.25">
      <c r="A14" s="8" t="s">
        <v>9</v>
      </c>
      <c r="B14" s="8" t="s">
        <v>10</v>
      </c>
      <c r="C14" s="13" t="s">
        <v>34</v>
      </c>
      <c r="D14" s="8" t="s">
        <v>11</v>
      </c>
      <c r="E14" s="12" t="s">
        <v>36</v>
      </c>
      <c r="F14" s="18" t="s">
        <v>14</v>
      </c>
      <c r="G14" s="8" t="s">
        <v>29</v>
      </c>
      <c r="H14" s="13">
        <v>24</v>
      </c>
      <c r="I14" s="16">
        <v>20000</v>
      </c>
      <c r="J14" s="16">
        <f t="shared" si="0"/>
        <v>19200</v>
      </c>
      <c r="K14" s="9">
        <v>0</v>
      </c>
      <c r="L14" s="13">
        <v>3</v>
      </c>
      <c r="M14" s="8">
        <v>1</v>
      </c>
      <c r="N14" s="16">
        <f t="shared" si="1"/>
        <v>39200</v>
      </c>
      <c r="O14" s="16">
        <f t="shared" si="2"/>
        <v>20000</v>
      </c>
      <c r="P14" s="19" t="s">
        <v>12</v>
      </c>
      <c r="Q14" s="10">
        <v>1</v>
      </c>
      <c r="R14" s="8" t="s">
        <v>13</v>
      </c>
    </row>
    <row r="15" spans="1:18" ht="38.25" x14ac:dyDescent="0.25">
      <c r="A15" s="8" t="s">
        <v>9</v>
      </c>
      <c r="B15" s="8" t="s">
        <v>10</v>
      </c>
      <c r="C15" s="8" t="s">
        <v>33</v>
      </c>
      <c r="D15" s="8" t="s">
        <v>11</v>
      </c>
      <c r="E15" s="12" t="s">
        <v>41</v>
      </c>
      <c r="F15" s="21"/>
      <c r="G15" s="8" t="s">
        <v>30</v>
      </c>
      <c r="H15" s="13">
        <v>5</v>
      </c>
      <c r="I15" s="16">
        <v>15000</v>
      </c>
      <c r="J15" s="16">
        <f t="shared" si="0"/>
        <v>4000</v>
      </c>
      <c r="K15" s="9">
        <v>0</v>
      </c>
      <c r="L15" s="13">
        <v>3</v>
      </c>
      <c r="M15" s="8">
        <v>1</v>
      </c>
      <c r="N15" s="16">
        <f t="shared" si="1"/>
        <v>19000</v>
      </c>
      <c r="O15" s="16">
        <f t="shared" si="2"/>
        <v>15000</v>
      </c>
      <c r="P15" s="19" t="s">
        <v>12</v>
      </c>
      <c r="Q15" s="10">
        <v>1</v>
      </c>
      <c r="R15" s="8" t="s">
        <v>13</v>
      </c>
    </row>
    <row r="16" spans="1:18" ht="25.5" x14ac:dyDescent="0.25">
      <c r="A16" s="8" t="s">
        <v>9</v>
      </c>
      <c r="B16" s="8" t="s">
        <v>10</v>
      </c>
      <c r="C16" s="8" t="s">
        <v>33</v>
      </c>
      <c r="D16" s="8" t="s">
        <v>11</v>
      </c>
      <c r="E16" s="12" t="s">
        <v>42</v>
      </c>
      <c r="F16" s="21"/>
      <c r="G16" s="8" t="s">
        <v>38</v>
      </c>
      <c r="H16" s="13">
        <v>8.5</v>
      </c>
      <c r="I16" s="16">
        <v>15000</v>
      </c>
      <c r="J16" s="16">
        <f t="shared" si="0"/>
        <v>6800</v>
      </c>
      <c r="K16" s="9">
        <v>0</v>
      </c>
      <c r="L16" s="13">
        <v>3</v>
      </c>
      <c r="M16" s="8">
        <v>1</v>
      </c>
      <c r="N16" s="16">
        <f t="shared" si="1"/>
        <v>21800</v>
      </c>
      <c r="O16" s="16">
        <f t="shared" si="2"/>
        <v>15000</v>
      </c>
      <c r="P16" s="19" t="s">
        <v>12</v>
      </c>
      <c r="Q16" s="10">
        <v>1</v>
      </c>
      <c r="R16" s="8" t="s">
        <v>13</v>
      </c>
    </row>
    <row r="17" spans="1:18" ht="38.25" x14ac:dyDescent="0.25">
      <c r="A17" s="8" t="s">
        <v>9</v>
      </c>
      <c r="B17" s="8" t="s">
        <v>10</v>
      </c>
      <c r="C17" s="8" t="s">
        <v>34</v>
      </c>
      <c r="D17" s="8" t="s">
        <v>11</v>
      </c>
      <c r="E17" s="12" t="s">
        <v>41</v>
      </c>
      <c r="F17" s="18" t="s">
        <v>14</v>
      </c>
      <c r="G17" s="8" t="s">
        <v>40</v>
      </c>
      <c r="H17" s="17">
        <v>10.199999999999999</v>
      </c>
      <c r="I17" s="16">
        <v>16000</v>
      </c>
      <c r="J17" s="16">
        <f t="shared" si="0"/>
        <v>8159.9999999999991</v>
      </c>
      <c r="K17" s="9">
        <v>0</v>
      </c>
      <c r="L17" s="13">
        <v>3</v>
      </c>
      <c r="M17" s="8">
        <v>1</v>
      </c>
      <c r="N17" s="16">
        <f t="shared" si="1"/>
        <v>24160</v>
      </c>
      <c r="O17" s="16">
        <f t="shared" si="2"/>
        <v>16000</v>
      </c>
      <c r="P17" s="19" t="s">
        <v>12</v>
      </c>
      <c r="Q17" s="10">
        <v>1</v>
      </c>
      <c r="R17" s="8" t="s">
        <v>13</v>
      </c>
    </row>
    <row r="18" spans="1:18" ht="25.5" x14ac:dyDescent="0.25">
      <c r="A18" s="8" t="s">
        <v>9</v>
      </c>
      <c r="B18" s="8" t="s">
        <v>10</v>
      </c>
      <c r="C18" s="13" t="s">
        <v>34</v>
      </c>
      <c r="D18" s="8" t="s">
        <v>11</v>
      </c>
      <c r="E18" s="12" t="s">
        <v>42</v>
      </c>
      <c r="F18" s="18" t="s">
        <v>14</v>
      </c>
      <c r="G18" s="8" t="s">
        <v>43</v>
      </c>
      <c r="H18" s="13">
        <v>14</v>
      </c>
      <c r="I18" s="16">
        <v>16000</v>
      </c>
      <c r="J18" s="16">
        <f t="shared" si="0"/>
        <v>11200</v>
      </c>
      <c r="K18" s="9">
        <v>0</v>
      </c>
      <c r="L18" s="13">
        <v>3</v>
      </c>
      <c r="M18" s="8">
        <v>1</v>
      </c>
      <c r="N18" s="16">
        <f t="shared" si="1"/>
        <v>27200</v>
      </c>
      <c r="O18" s="16">
        <f t="shared" si="2"/>
        <v>16000</v>
      </c>
      <c r="P18" s="19" t="s">
        <v>12</v>
      </c>
      <c r="Q18" s="10">
        <v>1</v>
      </c>
      <c r="R18" s="8" t="s">
        <v>13</v>
      </c>
    </row>
    <row r="19" spans="1:18" ht="38.25" x14ac:dyDescent="0.25">
      <c r="A19" s="8" t="s">
        <v>9</v>
      </c>
      <c r="B19" s="8" t="s">
        <v>10</v>
      </c>
      <c r="C19" s="8" t="s">
        <v>33</v>
      </c>
      <c r="D19" s="8" t="s">
        <v>11</v>
      </c>
      <c r="E19" s="11" t="s">
        <v>39</v>
      </c>
      <c r="F19" s="18" t="s">
        <v>14</v>
      </c>
      <c r="G19" s="8" t="s">
        <v>44</v>
      </c>
      <c r="H19" s="13">
        <v>18.399999999999999</v>
      </c>
      <c r="I19" s="16">
        <v>26000</v>
      </c>
      <c r="J19" s="16">
        <f t="shared" si="0"/>
        <v>14719.999999999998</v>
      </c>
      <c r="K19" s="9">
        <v>0</v>
      </c>
      <c r="L19" s="13">
        <v>3</v>
      </c>
      <c r="M19" s="8">
        <v>1</v>
      </c>
      <c r="N19" s="16">
        <f t="shared" si="1"/>
        <v>40720</v>
      </c>
      <c r="O19" s="16">
        <f t="shared" si="2"/>
        <v>26000</v>
      </c>
      <c r="P19" s="19" t="s">
        <v>12</v>
      </c>
      <c r="Q19" s="10">
        <v>1</v>
      </c>
      <c r="R19" s="8" t="s">
        <v>13</v>
      </c>
    </row>
    <row r="20" spans="1:18" ht="38.25" x14ac:dyDescent="0.25">
      <c r="A20" s="8" t="s">
        <v>9</v>
      </c>
      <c r="B20" s="8" t="s">
        <v>10</v>
      </c>
      <c r="C20" s="8" t="s">
        <v>34</v>
      </c>
      <c r="D20" s="8" t="s">
        <v>11</v>
      </c>
      <c r="E20" s="11" t="s">
        <v>39</v>
      </c>
      <c r="F20" s="18" t="s">
        <v>14</v>
      </c>
      <c r="G20" s="8" t="s">
        <v>45</v>
      </c>
      <c r="H20" s="13">
        <v>29.1</v>
      </c>
      <c r="I20" s="16">
        <v>26000</v>
      </c>
      <c r="J20" s="16">
        <f t="shared" si="0"/>
        <v>23280</v>
      </c>
      <c r="K20" s="9">
        <v>0</v>
      </c>
      <c r="L20" s="13">
        <v>3</v>
      </c>
      <c r="M20" s="8">
        <v>1</v>
      </c>
      <c r="N20" s="16">
        <f t="shared" si="1"/>
        <v>49280</v>
      </c>
      <c r="O20" s="16">
        <f t="shared" si="2"/>
        <v>26000</v>
      </c>
      <c r="P20" s="19" t="s">
        <v>12</v>
      </c>
      <c r="Q20" s="10">
        <v>2</v>
      </c>
      <c r="R20" s="8" t="s">
        <v>13</v>
      </c>
    </row>
    <row r="22" spans="1:18" x14ac:dyDescent="0.25">
      <c r="A22" s="20" t="s">
        <v>55</v>
      </c>
    </row>
    <row r="24" spans="1:18" x14ac:dyDescent="0.25">
      <c r="A24" s="5" t="s">
        <v>54</v>
      </c>
      <c r="B24" s="5" t="s">
        <v>46</v>
      </c>
      <c r="C24" s="5" t="s">
        <v>47</v>
      </c>
      <c r="D24" s="5" t="s">
        <v>48</v>
      </c>
      <c r="E24" s="5" t="s">
        <v>49</v>
      </c>
    </row>
    <row r="25" spans="1:18" ht="15" x14ac:dyDescent="0.25">
      <c r="A25" s="8" t="s">
        <v>50</v>
      </c>
      <c r="B25" s="8" t="s">
        <v>51</v>
      </c>
      <c r="C25" s="8">
        <v>89203408303</v>
      </c>
      <c r="D25" s="22" t="s">
        <v>52</v>
      </c>
      <c r="E25" s="19" t="s">
        <v>53</v>
      </c>
    </row>
    <row r="28" spans="1:18" x14ac:dyDescent="0.25">
      <c r="E28" s="15"/>
    </row>
  </sheetData>
  <autoFilter ref="A8:R27"/>
  <hyperlinks>
    <hyperlink ref="F12" r:id="rId1"/>
    <hyperlink ref="F13" r:id="rId2"/>
    <hyperlink ref="F14" r:id="rId3"/>
    <hyperlink ref="F17" r:id="rId4"/>
    <hyperlink ref="F18" r:id="rId5"/>
    <hyperlink ref="F19" r:id="rId6"/>
    <hyperlink ref="P9" r:id="rId7"/>
    <hyperlink ref="F10" r:id="rId8"/>
    <hyperlink ref="P10" r:id="rId9"/>
    <hyperlink ref="P11:P12" r:id="rId10" display="Все по городу"/>
    <hyperlink ref="P13" r:id="rId11"/>
    <hyperlink ref="P14" r:id="rId12"/>
    <hyperlink ref="P17:P18" r:id="rId13" display="Все по городу"/>
    <hyperlink ref="P19" r:id="rId14"/>
    <hyperlink ref="F20" r:id="rId15"/>
    <hyperlink ref="P20" r:id="rId16"/>
    <hyperlink ref="P15" r:id="rId17"/>
    <hyperlink ref="P16" r:id="rId18"/>
    <hyperlink ref="F9" r:id="rId19" display="фото"/>
    <hyperlink ref="F11" r:id="rId20" display="фото"/>
    <hyperlink ref="E25" r:id="rId21"/>
    <hyperlink ref="D25" r:id="rId22"/>
  </hyperlinks>
  <pageMargins left="0.7" right="0.7" top="0.75" bottom="0.75" header="0.3" footer="0.3"/>
  <pageSetup paperSize="9" orientation="portrait" horizontalDpi="4294967295" verticalDpi="4294967295" r:id="rId23"/>
  <legacyDrawing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Автобилборды</vt:lpstr>
      <vt:lpstr>Оклейка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2026-02-23T15:20:46Z</dcterms:modified>
</cp:coreProperties>
</file>